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4120" windowHeight="11445"/>
  </bookViews>
  <sheets>
    <sheet name="август" sheetId="6" r:id="rId1"/>
    <sheet name="расифровка (2)" sheetId="7" r:id="rId2"/>
  </sheets>
  <calcPr calcId="125725"/>
</workbook>
</file>

<file path=xl/calcChain.xml><?xml version="1.0" encoding="utf-8"?>
<calcChain xmlns="http://schemas.openxmlformats.org/spreadsheetml/2006/main">
  <c r="D39" i="6"/>
  <c r="G8" i="7"/>
  <c r="F25"/>
  <c r="F24"/>
  <c r="J20"/>
  <c r="I20"/>
  <c r="H20"/>
  <c r="G20"/>
  <c r="F20"/>
  <c r="F18"/>
  <c r="F17"/>
  <c r="J16"/>
  <c r="J15" s="1"/>
  <c r="I16"/>
  <c r="I15" s="1"/>
  <c r="H16"/>
  <c r="H15" s="1"/>
  <c r="G16"/>
  <c r="F16" s="1"/>
  <c r="G9"/>
  <c r="G59" i="6"/>
  <c r="H59" s="1"/>
  <c r="H58"/>
  <c r="G58"/>
  <c r="G57"/>
  <c r="H57" s="1"/>
  <c r="H56" s="1"/>
  <c r="J56"/>
  <c r="I56"/>
  <c r="F56"/>
  <c r="E56"/>
  <c r="D56"/>
  <c r="C56"/>
  <c r="G55"/>
  <c r="H55" s="1"/>
  <c r="H54"/>
  <c r="H53" s="1"/>
  <c r="G54"/>
  <c r="J53"/>
  <c r="I53"/>
  <c r="G53"/>
  <c r="F53"/>
  <c r="E53"/>
  <c r="D53"/>
  <c r="C53"/>
  <c r="H52"/>
  <c r="G52"/>
  <c r="G51"/>
  <c r="H51" s="1"/>
  <c r="H50" s="1"/>
  <c r="J50"/>
  <c r="I50"/>
  <c r="F50"/>
  <c r="E50"/>
  <c r="D50"/>
  <c r="C50"/>
  <c r="G49"/>
  <c r="H49" s="1"/>
  <c r="G48"/>
  <c r="H48" s="1"/>
  <c r="G47"/>
  <c r="H47" s="1"/>
  <c r="H46"/>
  <c r="G46"/>
  <c r="J45"/>
  <c r="I45"/>
  <c r="I44" s="1"/>
  <c r="F45"/>
  <c r="E45"/>
  <c r="E44" s="1"/>
  <c r="C44"/>
  <c r="J44"/>
  <c r="F44"/>
  <c r="D44"/>
  <c r="G42"/>
  <c r="H42" s="1"/>
  <c r="G41"/>
  <c r="H41" s="1"/>
  <c r="H40"/>
  <c r="G40"/>
  <c r="G39"/>
  <c r="G38"/>
  <c r="H38" s="1"/>
  <c r="H37"/>
  <c r="G37"/>
  <c r="G36"/>
  <c r="D36"/>
  <c r="G35"/>
  <c r="H35" s="1"/>
  <c r="H34"/>
  <c r="G34"/>
  <c r="G33"/>
  <c r="H33" s="1"/>
  <c r="G32"/>
  <c r="J31"/>
  <c r="I31"/>
  <c r="I29" s="1"/>
  <c r="F31"/>
  <c r="E31"/>
  <c r="D31"/>
  <c r="C31"/>
  <c r="E30"/>
  <c r="C29"/>
  <c r="J29"/>
  <c r="F29"/>
  <c r="G28"/>
  <c r="H28" s="1"/>
  <c r="H27"/>
  <c r="G27"/>
  <c r="G26"/>
  <c r="H26" s="1"/>
  <c r="G25"/>
  <c r="H25" s="1"/>
  <c r="G24"/>
  <c r="H24" s="1"/>
  <c r="H23"/>
  <c r="G23"/>
  <c r="G22"/>
  <c r="H22" s="1"/>
  <c r="H21"/>
  <c r="G21"/>
  <c r="G20"/>
  <c r="D20"/>
  <c r="H20" s="1"/>
  <c r="G19"/>
  <c r="J18"/>
  <c r="I18"/>
  <c r="F18"/>
  <c r="F9" s="1"/>
  <c r="F43" s="1"/>
  <c r="E18"/>
  <c r="D18"/>
  <c r="C18"/>
  <c r="B18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G17"/>
  <c r="H17" s="1"/>
  <c r="G16"/>
  <c r="D16"/>
  <c r="H16" s="1"/>
  <c r="G15"/>
  <c r="D15"/>
  <c r="H15" s="1"/>
  <c r="G14"/>
  <c r="D14"/>
  <c r="H14" s="1"/>
  <c r="G13"/>
  <c r="D13"/>
  <c r="H13" s="1"/>
  <c r="G12"/>
  <c r="D10"/>
  <c r="H11"/>
  <c r="G11"/>
  <c r="B11"/>
  <c r="B12" s="1"/>
  <c r="B13" s="1"/>
  <c r="B14" s="1"/>
  <c r="B15" s="1"/>
  <c r="B16" s="1"/>
  <c r="B17" s="1"/>
  <c r="J10"/>
  <c r="I10"/>
  <c r="I9" s="1"/>
  <c r="G10"/>
  <c r="F10"/>
  <c r="E10"/>
  <c r="E9" s="1"/>
  <c r="C10"/>
  <c r="C9" s="1"/>
  <c r="C43" s="1"/>
  <c r="B10"/>
  <c r="J9"/>
  <c r="D9"/>
  <c r="H45" l="1"/>
  <c r="H44" s="1"/>
  <c r="G31"/>
  <c r="H39"/>
  <c r="D29"/>
  <c r="G15" i="7"/>
  <c r="D43" i="6"/>
  <c r="H12"/>
  <c r="H19"/>
  <c r="H18" s="1"/>
  <c r="G18"/>
  <c r="G9" s="1"/>
  <c r="J43"/>
  <c r="I43"/>
  <c r="H10"/>
  <c r="H9" s="1"/>
  <c r="G30"/>
  <c r="E29"/>
  <c r="E43" s="1"/>
  <c r="H32"/>
  <c r="H36"/>
  <c r="G45"/>
  <c r="G50"/>
  <c r="G56"/>
  <c r="H31" l="1"/>
  <c r="F15" i="7"/>
  <c r="G44" i="6"/>
  <c r="G29"/>
  <c r="G43" s="1"/>
  <c r="H30"/>
  <c r="H29" s="1"/>
  <c r="H43" s="1"/>
</calcChain>
</file>

<file path=xl/sharedStrings.xml><?xml version="1.0" encoding="utf-8"?>
<sst xmlns="http://schemas.openxmlformats.org/spreadsheetml/2006/main" count="132" uniqueCount="117">
  <si>
    <t>Приложение 1, таблица 1
к соглашению о мерах по социально- экономическому развитию и оздоровлению муниципальных финансов муниципального района (городского округа) Красноярского края
от                         №</t>
  </si>
  <si>
    <t>Дата внесения проекта решения на расмотрение 
в представительный орган</t>
  </si>
  <si>
    <t>Планируемая дата рассмотрения проекта решения представительным органом</t>
  </si>
  <si>
    <t>тыс. рублей</t>
  </si>
  <si>
    <t>ПОКАЗАТЕЛЬ</t>
  </si>
  <si>
    <t>№ стр.</t>
  </si>
  <si>
    <t>Изменения, предусмотренные законопроектом 
о внесении изменений в бюджет</t>
  </si>
  <si>
    <r>
      <t xml:space="preserve">Бюджетные ассигнования 
</t>
    </r>
    <r>
      <rPr>
        <i/>
        <sz val="10"/>
        <rFont val="Times New Roman"/>
        <family val="1"/>
        <charset val="204"/>
      </rPr>
      <t>с учетом законопроекта</t>
    </r>
  </si>
  <si>
    <r>
      <rPr>
        <i/>
        <u/>
        <sz val="10"/>
        <rFont val="Times New Roman"/>
        <family val="1"/>
        <charset val="204"/>
      </rPr>
      <t>Справочно:</t>
    </r>
    <r>
      <rPr>
        <sz val="10"/>
        <rFont val="Times New Roman"/>
        <family val="1"/>
        <charset val="204"/>
      </rPr>
      <t xml:space="preserve">
(для муниципальных районов)</t>
    </r>
  </si>
  <si>
    <t>Увеличение
(со знаком плюс)</t>
  </si>
  <si>
    <t>Уменьшение 
(со знаком плюс)</t>
  </si>
  <si>
    <t>Всего</t>
  </si>
  <si>
    <r>
      <t xml:space="preserve">Консолидированный бюджет </t>
    </r>
    <r>
      <rPr>
        <i/>
        <sz val="10"/>
        <rFont val="Times New Roman"/>
        <family val="1"/>
        <charset val="204"/>
      </rPr>
      <t>(уточненный)</t>
    </r>
  </si>
  <si>
    <r>
      <t xml:space="preserve">Консолидированный бюджет 
</t>
    </r>
    <r>
      <rPr>
        <i/>
        <sz val="10"/>
        <rFont val="Times New Roman"/>
        <family val="1"/>
        <charset val="204"/>
      </rPr>
      <t>с учетом законопроекта</t>
    </r>
  </si>
  <si>
    <t>7=5-6</t>
  </si>
  <si>
    <t>8=4+7</t>
  </si>
  <si>
    <r>
      <t xml:space="preserve">ДОХОДЫ БЮДЖЕТА, в том числе </t>
    </r>
    <r>
      <rPr>
        <sz val="10"/>
        <rFont val="Times New Roman"/>
        <family val="1"/>
        <charset val="204"/>
      </rPr>
      <t>(стр.2+стр.9+стр.14+…+стр.19):</t>
    </r>
  </si>
  <si>
    <t xml:space="preserve">    1. НАЛОГОВЫЕ И НЕНАЛОГОВЫЕ ДОХОДЫ, в том числе (стр.3+…+стр.8):</t>
  </si>
  <si>
    <t xml:space="preserve">           Налог на прибыль организаций</t>
  </si>
  <si>
    <t xml:space="preserve">           Налог на доходы физических лиц</t>
  </si>
  <si>
    <t xml:space="preserve">           Налог на имущество физических лиц</t>
  </si>
  <si>
    <t xml:space="preserve">           Упрощенная система налогообложения</t>
  </si>
  <si>
    <t xml:space="preserve">           Земельный налог</t>
  </si>
  <si>
    <t xml:space="preserve">           Иные налоговые доходы</t>
  </si>
  <si>
    <t xml:space="preserve">           Неналоговые доходы</t>
  </si>
  <si>
    <t xml:space="preserve">    2. ФИНАНСОВАЯ ПОМОЩЬ, в том числе (стр.10+…+стр.13):</t>
  </si>
  <si>
    <t xml:space="preserve">           дотации на частичную компенсацию расходов на оплату труда (1810027220)</t>
  </si>
  <si>
    <t xml:space="preserve">           Субвенция муниципальным районам для предоставления дотации поселениям (ЦСР 1810076010)</t>
  </si>
  <si>
    <t xml:space="preserve">    3. Средства, передаваемые на выполнение полномочий поселений (для муниципальных районов)</t>
  </si>
  <si>
    <t xml:space="preserve">    4. Возврат остатков субсидий на иные цели АУ, БУ прошлых лет</t>
  </si>
  <si>
    <t xml:space="preserve">    5. СУБСИДИИ, СУБВЕНЦИИ И ИНЫЕ МБТ, ИМЕЮЩИЕ ЦЕЛЕВОЕ НАЗНАЧЕНИЕ</t>
  </si>
  <si>
    <t xml:space="preserve">    6. Доходы от возврата остатков субсидий, субвенций и иных МБТ, имеющих целевое назначение, прошлых лет (КБК 00218)</t>
  </si>
  <si>
    <r>
      <t xml:space="preserve">    7. Возврат остатков субсидий, субвенций и иных МБТ, имеющих целевое назначение, прошлых лет (КБК 000219) (</t>
    </r>
    <r>
      <rPr>
        <b/>
        <sz val="10"/>
        <rFont val="Times New Roman"/>
        <family val="1"/>
        <charset val="204"/>
      </rPr>
      <t>со знаком минус)</t>
    </r>
  </si>
  <si>
    <t xml:space="preserve">    8. ПРОЧИЕ БЕЗВОЗМЕЗДНЫЕ ПОСТУПЛЕНИЯ (КБК 000207)</t>
  </si>
  <si>
    <t>РАСХОДЫ, в том числе (стр.21+стр.22):</t>
  </si>
  <si>
    <r>
      <t xml:space="preserve">    I </t>
    </r>
    <r>
      <rPr>
        <sz val="10"/>
        <rFont val="Times New Roman"/>
        <family val="1"/>
        <charset val="204"/>
      </rPr>
      <t>за счет субсидий, субвенций и иных межбюджетных трансфертов, имеющих целевое назначение, прочих безвозмездных поступлений (КБК 000207), безвозмездных поступлений от предпринимательской и иной приносящей доход деятельности</t>
    </r>
  </si>
  <si>
    <r>
      <t xml:space="preserve">    II </t>
    </r>
    <r>
      <rPr>
        <sz val="10"/>
        <rFont val="Times New Roman"/>
        <family val="1"/>
        <charset val="204"/>
      </rPr>
      <t>за счет собственных доходов, доходов от рыночных продаж товаров и услуг, финансовой помощи (стр.23+…+стр.30)</t>
    </r>
  </si>
  <si>
    <t>1. Расходы на выплаты персоналу (ВР 100)</t>
  </si>
  <si>
    <t>2. Закупка товаров, работ и услуг (ВР 200)</t>
  </si>
  <si>
    <t>3. Социальное обеспечение и иные выплаты населению (ВР 300)</t>
  </si>
  <si>
    <t>4. Капитальные вложения (ВР 400)</t>
  </si>
  <si>
    <t>5. Межбюджетные трансферты (ВР 500)</t>
  </si>
  <si>
    <t>6. Предоставление субсидий АУ, БУ (ВР 600)</t>
  </si>
  <si>
    <t>7. Обслуживание муниципального долга (ВР 700)</t>
  </si>
  <si>
    <t>8. Иные бюджетные средства (ВР 800), в т.ч.:</t>
  </si>
  <si>
    <t xml:space="preserve">     8.1. Исполнение судебных актов (ВР 830)</t>
  </si>
  <si>
    <t xml:space="preserve">     8.2. Уплата налогов, сборов и иных платежей (ВР 850)</t>
  </si>
  <si>
    <t xml:space="preserve">     8.3. Резервные средства (ВР 870)</t>
  </si>
  <si>
    <t>ПРОФИЦИТ (со знаком "+"), ДЕФИЦИТ (со знаком "-") 
(стр.1-стр.20)</t>
  </si>
  <si>
    <t>ИСТОЧНИКИ ФИНАНСИРОВАНИЯ ДЕФИЦИТА (стр.48+стр.53+стр.56+стр.59+стр.62)</t>
  </si>
  <si>
    <t xml:space="preserve">    Изменение остатков средств, в том числе (стр.49-стр.51):</t>
  </si>
  <si>
    <t xml:space="preserve">           Остатки на начало года, всего:</t>
  </si>
  <si>
    <t xml:space="preserve">                     в т.ч. свободные остатки на начало года</t>
  </si>
  <si>
    <t xml:space="preserve">           Остатки на конец года, всего:</t>
  </si>
  <si>
    <t xml:space="preserve">                     в т.ч. свободные остатки на конец года</t>
  </si>
  <si>
    <t xml:space="preserve">    Кредиты кредитных организаций, в том числе (стр.54-стр.55):</t>
  </si>
  <si>
    <t xml:space="preserve">           Полученные кредиты</t>
  </si>
  <si>
    <t xml:space="preserve">           Погашенные кредиты</t>
  </si>
  <si>
    <t xml:space="preserve">    Бюджетные кредиты из краевого бюджета, в том числе (стр.57-стр58):</t>
  </si>
  <si>
    <t xml:space="preserve">    Бюджетные кредиты предоставленные, в том числе (стр.60-стр.61):</t>
  </si>
  <si>
    <t xml:space="preserve">           Возврат кредитов</t>
  </si>
  <si>
    <t xml:space="preserve">           Предоставление кредитов</t>
  </si>
  <si>
    <t xml:space="preserve">    Прочие источники</t>
  </si>
  <si>
    <t>Руководитель уполномоченного органа местного самоуправления</t>
  </si>
  <si>
    <t xml:space="preserve">          дотации на выравнивание бюджетной обеспеченности (ЦСР 1810027110) 016</t>
  </si>
  <si>
    <t xml:space="preserve">           дотации на поддержку мер по обеспеченнию сбалансированности (ЦСР 1810027210) </t>
  </si>
  <si>
    <t>Приложение 1, таблица 2
к соглашению о мерах по социально- экономическому развитию и оздоровлению муниципальных финансов муниципального района (городского округа) Красноярского края
от                         №</t>
  </si>
  <si>
    <t>№ п/п</t>
  </si>
  <si>
    <t>Наименование мероприятия
(содержание мероприятия - виды работ, услуг, затрат)</t>
  </si>
  <si>
    <t>Вид расходов</t>
  </si>
  <si>
    <t>КОСГУ
(АУ, БУ по соответствующим)</t>
  </si>
  <si>
    <t>Целевая статья</t>
  </si>
  <si>
    <t>в том числе</t>
  </si>
  <si>
    <t xml:space="preserve">Администрация </t>
  </si>
  <si>
    <t>Совет депутатов</t>
  </si>
  <si>
    <t>Финансовое управлений</t>
  </si>
  <si>
    <t>и т.д. по отраслям</t>
  </si>
  <si>
    <t>1</t>
  </si>
  <si>
    <t>2</t>
  </si>
  <si>
    <t>3</t>
  </si>
  <si>
    <t>ВСЕГО</t>
  </si>
  <si>
    <t>Мун. программа № 1</t>
  </si>
  <si>
    <t>244</t>
  </si>
  <si>
    <t>346</t>
  </si>
  <si>
    <t>4</t>
  </si>
  <si>
    <t>Мероприятие № 3</t>
  </si>
  <si>
    <t>5</t>
  </si>
  <si>
    <t>7</t>
  </si>
  <si>
    <t>8</t>
  </si>
  <si>
    <t>9</t>
  </si>
  <si>
    <t>и т.д.</t>
  </si>
  <si>
    <t xml:space="preserve">Муниципальная программа Восточного сельсовета Уярского района «Поселок наш родной – МО Восточный сельсовет»  приобритение гмс для мин полос и откоса травы </t>
  </si>
  <si>
    <t>1100S4120</t>
  </si>
  <si>
    <t>310</t>
  </si>
  <si>
    <t>02100S7490</t>
  </si>
  <si>
    <t>Муниципальная программа Восточного сельсовета «Развитие культуры»  Реализация проектов по решению вопросов местного значения, осуществляемых непосредственно населением на территории населенного пункта органов исполнительной власти приобритение окон, линолеума</t>
  </si>
  <si>
    <t xml:space="preserve">Подпрограмма «Защита населения и территории от чрезвычайных ситуаций природного и техногенного характера, обеспечение безопасного проживания населения» приобритение гсм для мин.полос, откоса травы </t>
  </si>
  <si>
    <t>Подпрограмма "Создание условий для эффективного функционирования системы органов местного самоуправления" Программы"Поселок наш родной -МО Восточный сельсовет" энергия</t>
  </si>
  <si>
    <t xml:space="preserve">итого </t>
  </si>
  <si>
    <t>всего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</si>
  <si>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в рамках непрограммных расходов убираем за счет того, что должность  зам главы переведена  на должность главного специалиста с 01.06.23 (с меньшим окладом)</t>
  </si>
  <si>
    <t>Руководство и управление в сфере установленных функций органов местного самоуправления в рамках программы «Поселок наш родной – МО Восточный сельсовет» подпрограммы «Создание условий для эффективного функционирования системы органов местного самоуправления» ( Софинансирование субсидии бюджетам сельских поселений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труда))за счет экономии  сложивщейся при увольнении специалиста  с 01.06.2023 и  наличиия вакансии в течении 3 месяцев</t>
  </si>
  <si>
    <t xml:space="preserve">временно убираем 200,0 тыс.руб. с последующим восстановлением в конце года </t>
  </si>
  <si>
    <t>Расходы на выплаты персоналу в целях обеспечения деятельности  в рамках подпрограммы подпрограммы"Жилищно-коммунальная инфраструктура МО Восточный  сельсовет"  .0505 уменьшен на 133,2   тыс.руб. за счет того, что  вакантна ставка с начала года до конца 2023</t>
  </si>
  <si>
    <t>Руководство и управление в сфере установленных функций органов местного самоуправления в рамках программы «Поселок наш родной – МО Восточный сельсовет» подпрограммы "Создание условий для эффективного функционирования системы органов местного самоуправления"</t>
  </si>
  <si>
    <t>Свод изменений к проекту решения о внесении изменений в бюджет Громадский сельсовет</t>
  </si>
  <si>
    <t>А.В. Соломатов</t>
  </si>
  <si>
    <t>Исполнитель, (код) тел.8-923-375-00-96 Рудь М.В.</t>
  </si>
  <si>
    <t>Расшифровка изменений к проекту решения о внесении изменений в бюджет Громадского сельсовета
за исключением целевых средств из краевого бюджета</t>
  </si>
  <si>
    <t>226</t>
  </si>
  <si>
    <t>ЖКХ</t>
  </si>
  <si>
    <t>Благоустройство</t>
  </si>
  <si>
    <t>Изменения от 02.04.2024 № 06</t>
  </si>
  <si>
    <t>Бюджетные ассигнования на 
1 января 2024 г. (решение о бюджете 
от 26.12.2023 
№ 31</t>
  </si>
  <si>
    <t xml:space="preserve"> </t>
  </si>
  <si>
    <t>01 августа 2024</t>
  </si>
  <si>
    <t>22 июля 2024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</si>
</sst>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_ ;[Red]\-#,##0\ 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9">
    <xf numFmtId="0" fontId="0" fillId="0" borderId="0" xfId="0"/>
    <xf numFmtId="164" fontId="1" fillId="0" borderId="0" xfId="0" applyNumberFormat="1" applyFont="1" applyAlignment="1" applyProtection="1">
      <alignment horizontal="left" vertical="center" wrapText="1"/>
      <protection locked="0"/>
    </xf>
    <xf numFmtId="0" fontId="1" fillId="0" borderId="0" xfId="0" applyNumberFormat="1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right"/>
      <protection locked="0"/>
    </xf>
    <xf numFmtId="164" fontId="2" fillId="2" borderId="0" xfId="0" applyNumberFormat="1" applyFont="1" applyFill="1" applyAlignment="1" applyProtection="1">
      <alignment horizontal="left" vertical="center" wrapText="1"/>
      <protection locked="0"/>
    </xf>
    <xf numFmtId="164" fontId="2" fillId="3" borderId="0" xfId="0" applyNumberFormat="1" applyFont="1" applyFill="1" applyAlignment="1" applyProtection="1">
      <alignment horizontal="left" vertical="center" wrapText="1"/>
      <protection locked="0"/>
    </xf>
    <xf numFmtId="164" fontId="1" fillId="0" borderId="0" xfId="0" applyNumberFormat="1" applyFont="1" applyAlignment="1" applyProtection="1">
      <alignment horizontal="right" vertical="center" wrapText="1"/>
      <protection locked="0"/>
    </xf>
    <xf numFmtId="164" fontId="1" fillId="0" borderId="11" xfId="0" applyNumberFormat="1" applyFont="1" applyBorder="1" applyAlignment="1" applyProtection="1">
      <alignment horizontal="center" vertical="center" wrapText="1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4" xfId="0" applyNumberFormat="1" applyFont="1" applyBorder="1" applyAlignment="1" applyProtection="1">
      <alignment horizontal="center" vertical="center" wrapText="1"/>
    </xf>
    <xf numFmtId="0" fontId="1" fillId="0" borderId="15" xfId="0" applyNumberFormat="1" applyFont="1" applyBorder="1" applyAlignment="1" applyProtection="1">
      <alignment horizontal="center" vertical="center" wrapText="1"/>
    </xf>
    <xf numFmtId="0" fontId="1" fillId="0" borderId="16" xfId="0" applyNumberFormat="1" applyFont="1" applyBorder="1" applyAlignment="1" applyProtection="1">
      <alignment horizontal="center" vertical="center" wrapText="1"/>
    </xf>
    <xf numFmtId="0" fontId="1" fillId="0" borderId="17" xfId="0" applyNumberFormat="1" applyFont="1" applyBorder="1" applyAlignment="1" applyProtection="1">
      <alignment horizontal="center" vertical="center" wrapText="1"/>
    </xf>
    <xf numFmtId="0" fontId="1" fillId="0" borderId="18" xfId="0" applyNumberFormat="1" applyFont="1" applyBorder="1" applyAlignment="1" applyProtection="1">
      <alignment horizontal="center" vertical="center" wrapText="1"/>
    </xf>
    <xf numFmtId="0" fontId="1" fillId="0" borderId="19" xfId="0" applyNumberFormat="1" applyFont="1" applyBorder="1" applyAlignment="1" applyProtection="1">
      <alignment horizontal="center" vertical="center" wrapText="1"/>
    </xf>
    <xf numFmtId="0" fontId="1" fillId="0" borderId="20" xfId="0" applyNumberFormat="1" applyFont="1" applyBorder="1" applyAlignment="1" applyProtection="1">
      <alignment horizontal="center" vertical="center" wrapText="1"/>
    </xf>
    <xf numFmtId="0" fontId="1" fillId="0" borderId="21" xfId="0" applyNumberFormat="1" applyFont="1" applyBorder="1" applyAlignment="1" applyProtection="1">
      <alignment horizontal="center" vertical="center" wrapText="1"/>
    </xf>
    <xf numFmtId="164" fontId="6" fillId="4" borderId="22" xfId="0" applyNumberFormat="1" applyFont="1" applyFill="1" applyBorder="1" applyAlignment="1" applyProtection="1">
      <alignment horizontal="left" vertical="center" wrapText="1"/>
    </xf>
    <xf numFmtId="0" fontId="1" fillId="4" borderId="23" xfId="0" applyNumberFormat="1" applyFont="1" applyFill="1" applyBorder="1" applyAlignment="1" applyProtection="1">
      <alignment horizontal="center" vertical="center" wrapText="1"/>
    </xf>
    <xf numFmtId="165" fontId="6" fillId="4" borderId="20" xfId="0" applyNumberFormat="1" applyFont="1" applyFill="1" applyBorder="1" applyAlignment="1" applyProtection="1">
      <alignment horizontal="right" vertical="center" wrapText="1"/>
    </xf>
    <xf numFmtId="165" fontId="6" fillId="4" borderId="24" xfId="0" applyNumberFormat="1" applyFont="1" applyFill="1" applyBorder="1" applyAlignment="1" applyProtection="1">
      <alignment horizontal="right" vertical="center" wrapText="1"/>
    </xf>
    <xf numFmtId="165" fontId="6" fillId="4" borderId="25" xfId="0" applyNumberFormat="1" applyFont="1" applyFill="1" applyBorder="1" applyAlignment="1" applyProtection="1">
      <alignment horizontal="right" vertical="center" wrapText="1"/>
    </xf>
    <xf numFmtId="165" fontId="6" fillId="4" borderId="21" xfId="0" applyNumberFormat="1" applyFont="1" applyFill="1" applyBorder="1" applyAlignment="1" applyProtection="1">
      <alignment horizontal="right" vertical="center" wrapText="1"/>
    </xf>
    <xf numFmtId="164" fontId="1" fillId="4" borderId="26" xfId="0" applyNumberFormat="1" applyFont="1" applyFill="1" applyBorder="1" applyAlignment="1" applyProtection="1">
      <alignment horizontal="left" vertical="center" wrapText="1"/>
    </xf>
    <xf numFmtId="0" fontId="1" fillId="4" borderId="27" xfId="0" applyNumberFormat="1" applyFont="1" applyFill="1" applyBorder="1" applyAlignment="1" applyProtection="1">
      <alignment horizontal="center" vertical="center" wrapText="1"/>
    </xf>
    <xf numFmtId="165" fontId="6" fillId="4" borderId="28" xfId="0" applyNumberFormat="1" applyFont="1" applyFill="1" applyBorder="1" applyAlignment="1" applyProtection="1">
      <alignment horizontal="right" vertical="center" wrapText="1"/>
    </xf>
    <xf numFmtId="165" fontId="6" fillId="4" borderId="29" xfId="0" applyNumberFormat="1" applyFont="1" applyFill="1" applyBorder="1" applyAlignment="1" applyProtection="1">
      <alignment horizontal="right" vertical="center" wrapText="1"/>
    </xf>
    <xf numFmtId="165" fontId="6" fillId="4" borderId="30" xfId="0" applyNumberFormat="1" applyFont="1" applyFill="1" applyBorder="1" applyAlignment="1" applyProtection="1">
      <alignment horizontal="right" vertical="center" wrapText="1"/>
    </xf>
    <xf numFmtId="165" fontId="6" fillId="4" borderId="4" xfId="0" applyNumberFormat="1" applyFont="1" applyFill="1" applyBorder="1" applyAlignment="1" applyProtection="1">
      <alignment horizontal="right" vertical="center" wrapText="1"/>
    </xf>
    <xf numFmtId="165" fontId="6" fillId="4" borderId="31" xfId="0" applyNumberFormat="1" applyFont="1" applyFill="1" applyBorder="1" applyAlignment="1" applyProtection="1">
      <alignment horizontal="right" vertical="center" wrapText="1"/>
    </xf>
    <xf numFmtId="164" fontId="1" fillId="0" borderId="32" xfId="0" applyNumberFormat="1" applyFont="1" applyBorder="1" applyAlignment="1" applyProtection="1">
      <alignment horizontal="left" vertical="center" wrapText="1"/>
    </xf>
    <xf numFmtId="0" fontId="1" fillId="0" borderId="33" xfId="0" applyNumberFormat="1" applyFont="1" applyBorder="1" applyAlignment="1" applyProtection="1">
      <alignment horizontal="center" vertical="center" wrapText="1"/>
    </xf>
    <xf numFmtId="165" fontId="1" fillId="0" borderId="34" xfId="0" applyNumberFormat="1" applyFont="1" applyBorder="1" applyAlignment="1" applyProtection="1">
      <alignment horizontal="right" vertical="center" wrapText="1"/>
      <protection locked="0"/>
    </xf>
    <xf numFmtId="165" fontId="1" fillId="0" borderId="35" xfId="0" applyNumberFormat="1" applyFont="1" applyBorder="1" applyAlignment="1" applyProtection="1">
      <alignment horizontal="right" vertical="center" wrapText="1"/>
      <protection locked="0"/>
    </xf>
    <xf numFmtId="165" fontId="1" fillId="4" borderId="35" xfId="0" applyNumberFormat="1" applyFont="1" applyFill="1" applyBorder="1" applyAlignment="1" applyProtection="1">
      <alignment horizontal="right" vertical="center" wrapText="1"/>
    </xf>
    <xf numFmtId="165" fontId="1" fillId="4" borderId="36" xfId="0" applyNumberFormat="1" applyFont="1" applyFill="1" applyBorder="1" applyAlignment="1" applyProtection="1">
      <alignment horizontal="right" vertical="center" wrapText="1"/>
    </xf>
    <xf numFmtId="165" fontId="1" fillId="0" borderId="37" xfId="0" applyNumberFormat="1" applyFont="1" applyBorder="1" applyAlignment="1" applyProtection="1">
      <alignment horizontal="right" vertical="center" wrapText="1"/>
      <protection locked="0"/>
    </xf>
    <xf numFmtId="164" fontId="1" fillId="4" borderId="32" xfId="0" applyNumberFormat="1" applyFont="1" applyFill="1" applyBorder="1" applyAlignment="1" applyProtection="1">
      <alignment horizontal="left" vertical="center" wrapText="1"/>
    </xf>
    <xf numFmtId="0" fontId="1" fillId="4" borderId="33" xfId="0" applyNumberFormat="1" applyFont="1" applyFill="1" applyBorder="1" applyAlignment="1" applyProtection="1">
      <alignment horizontal="center" vertical="center" wrapText="1"/>
    </xf>
    <xf numFmtId="165" fontId="6" fillId="4" borderId="34" xfId="0" applyNumberFormat="1" applyFont="1" applyFill="1" applyBorder="1" applyAlignment="1" applyProtection="1">
      <alignment horizontal="right" vertical="center" wrapText="1"/>
    </xf>
    <xf numFmtId="165" fontId="6" fillId="4" borderId="38" xfId="0" applyNumberFormat="1" applyFont="1" applyFill="1" applyBorder="1" applyAlignment="1" applyProtection="1">
      <alignment horizontal="right" vertical="center" wrapText="1"/>
    </xf>
    <xf numFmtId="165" fontId="6" fillId="4" borderId="36" xfId="0" applyNumberFormat="1" applyFont="1" applyFill="1" applyBorder="1" applyAlignment="1" applyProtection="1">
      <alignment horizontal="right" vertical="center" wrapText="1"/>
    </xf>
    <xf numFmtId="165" fontId="6" fillId="4" borderId="37" xfId="0" applyNumberFormat="1" applyFont="1" applyFill="1" applyBorder="1" applyAlignment="1" applyProtection="1">
      <alignment horizontal="right" vertical="center" wrapText="1"/>
    </xf>
    <xf numFmtId="165" fontId="1" fillId="0" borderId="32" xfId="0" applyNumberFormat="1" applyFont="1" applyBorder="1" applyAlignment="1" applyProtection="1">
      <alignment horizontal="right" vertical="center" wrapText="1"/>
      <protection locked="0"/>
    </xf>
    <xf numFmtId="165" fontId="1" fillId="0" borderId="38" xfId="0" applyNumberFormat="1" applyFont="1" applyBorder="1" applyAlignment="1" applyProtection="1">
      <alignment horizontal="right" vertical="center" wrapText="1"/>
      <protection locked="0"/>
    </xf>
    <xf numFmtId="165" fontId="1" fillId="0" borderId="34" xfId="0" applyNumberFormat="1" applyFont="1" applyBorder="1" applyAlignment="1" applyProtection="1">
      <alignment horizontal="center" vertical="center" wrapText="1"/>
      <protection locked="0"/>
    </xf>
    <xf numFmtId="165" fontId="1" fillId="0" borderId="37" xfId="0" applyNumberFormat="1" applyFont="1" applyBorder="1" applyAlignment="1" applyProtection="1">
      <alignment horizontal="center" vertical="center" wrapText="1"/>
      <protection locked="0"/>
    </xf>
    <xf numFmtId="164" fontId="1" fillId="0" borderId="34" xfId="0" applyNumberFormat="1" applyFont="1" applyBorder="1" applyAlignment="1" applyProtection="1">
      <alignment horizontal="left" vertical="center" wrapText="1"/>
    </xf>
    <xf numFmtId="165" fontId="6" fillId="0" borderId="32" xfId="0" applyNumberFormat="1" applyFont="1" applyBorder="1" applyAlignment="1" applyProtection="1">
      <alignment horizontal="right" vertical="center" wrapText="1"/>
      <protection locked="0"/>
    </xf>
    <xf numFmtId="165" fontId="6" fillId="0" borderId="35" xfId="0" applyNumberFormat="1" applyFont="1" applyBorder="1" applyAlignment="1" applyProtection="1">
      <alignment horizontal="right" vertical="center" wrapText="1"/>
      <protection locked="0"/>
    </xf>
    <xf numFmtId="165" fontId="6" fillId="0" borderId="38" xfId="0" applyNumberFormat="1" applyFont="1" applyBorder="1" applyAlignment="1" applyProtection="1">
      <alignment horizontal="right" vertical="center" wrapText="1"/>
      <protection locked="0"/>
    </xf>
    <xf numFmtId="165" fontId="6" fillId="4" borderId="35" xfId="0" applyNumberFormat="1" applyFont="1" applyFill="1" applyBorder="1" applyAlignment="1" applyProtection="1">
      <alignment horizontal="right" vertical="center" wrapText="1"/>
    </xf>
    <xf numFmtId="165" fontId="6" fillId="0" borderId="34" xfId="0" applyNumberFormat="1" applyFont="1" applyBorder="1" applyAlignment="1" applyProtection="1">
      <alignment horizontal="right" vertical="center" wrapText="1"/>
      <protection locked="0"/>
    </xf>
    <xf numFmtId="165" fontId="6" fillId="0" borderId="37" xfId="0" applyNumberFormat="1" applyFont="1" applyBorder="1" applyAlignment="1" applyProtection="1">
      <alignment horizontal="right" vertical="center" wrapText="1"/>
      <protection locked="0"/>
    </xf>
    <xf numFmtId="165" fontId="1" fillId="0" borderId="10" xfId="0" applyNumberFormat="1" applyFont="1" applyBorder="1" applyAlignment="1" applyProtection="1">
      <alignment horizontal="right" vertical="center" wrapText="1"/>
      <protection locked="0"/>
    </xf>
    <xf numFmtId="165" fontId="1" fillId="0" borderId="39" xfId="0" applyNumberFormat="1" applyFont="1" applyBorder="1" applyAlignment="1" applyProtection="1">
      <alignment horizontal="right" vertical="center" wrapText="1"/>
      <protection locked="0"/>
    </xf>
    <xf numFmtId="164" fontId="6" fillId="0" borderId="28" xfId="0" applyNumberFormat="1" applyFont="1" applyBorder="1" applyAlignment="1" applyProtection="1">
      <alignment horizontal="left" vertical="center" wrapText="1"/>
    </xf>
    <xf numFmtId="0" fontId="1" fillId="0" borderId="27" xfId="0" applyNumberFormat="1" applyFont="1" applyBorder="1" applyAlignment="1" applyProtection="1">
      <alignment horizontal="center" vertical="center" wrapText="1"/>
    </xf>
    <xf numFmtId="165" fontId="1" fillId="0" borderId="3" xfId="0" applyNumberFormat="1" applyFont="1" applyBorder="1" applyAlignment="1" applyProtection="1">
      <alignment horizontal="right" vertical="center" wrapText="1"/>
      <protection locked="0"/>
    </xf>
    <xf numFmtId="165" fontId="1" fillId="0" borderId="4" xfId="0" applyNumberFormat="1" applyFont="1" applyBorder="1" applyAlignment="1" applyProtection="1">
      <alignment horizontal="right" vertical="center" wrapText="1"/>
      <protection locked="0"/>
    </xf>
    <xf numFmtId="165" fontId="1" fillId="0" borderId="5" xfId="0" applyNumberFormat="1" applyFont="1" applyBorder="1" applyAlignment="1" applyProtection="1">
      <alignment horizontal="right" vertical="center" wrapText="1"/>
      <protection locked="0"/>
    </xf>
    <xf numFmtId="165" fontId="1" fillId="4" borderId="5" xfId="0" applyNumberFormat="1" applyFont="1" applyFill="1" applyBorder="1" applyAlignment="1" applyProtection="1">
      <alignment horizontal="right" vertical="center" wrapText="1"/>
    </xf>
    <xf numFmtId="165" fontId="1" fillId="4" borderId="7" xfId="0" applyNumberFormat="1" applyFont="1" applyFill="1" applyBorder="1" applyAlignment="1" applyProtection="1">
      <alignment horizontal="right" vertical="center" wrapText="1"/>
    </xf>
    <xf numFmtId="165" fontId="1" fillId="0" borderId="40" xfId="0" applyNumberFormat="1" applyFont="1" applyBorder="1" applyAlignment="1" applyProtection="1">
      <alignment horizontal="right" vertical="center" wrapText="1"/>
      <protection locked="0"/>
    </xf>
    <xf numFmtId="165" fontId="1" fillId="0" borderId="31" xfId="0" applyNumberFormat="1" applyFont="1" applyBorder="1" applyAlignment="1" applyProtection="1">
      <alignment horizontal="right" vertical="center" wrapText="1"/>
      <protection locked="0"/>
    </xf>
    <xf numFmtId="164" fontId="6" fillId="4" borderId="34" xfId="0" applyNumberFormat="1" applyFont="1" applyFill="1" applyBorder="1" applyAlignment="1" applyProtection="1">
      <alignment horizontal="left" vertical="center" wrapText="1"/>
    </xf>
    <xf numFmtId="165" fontId="6" fillId="4" borderId="33" xfId="0" applyNumberFormat="1" applyFont="1" applyFill="1" applyBorder="1" applyAlignment="1" applyProtection="1">
      <alignment horizontal="right" vertical="center" wrapText="1"/>
    </xf>
    <xf numFmtId="165" fontId="6" fillId="4" borderId="41" xfId="0" applyNumberFormat="1" applyFont="1" applyFill="1" applyBorder="1" applyAlignment="1" applyProtection="1">
      <alignment horizontal="right" vertical="center" wrapText="1"/>
    </xf>
    <xf numFmtId="0" fontId="7" fillId="0" borderId="26" xfId="0" applyNumberFormat="1" applyFont="1" applyBorder="1" applyAlignment="1" applyProtection="1">
      <alignment horizontal="left" vertical="center" wrapText="1" indent="1"/>
      <protection hidden="1"/>
    </xf>
    <xf numFmtId="165" fontId="1" fillId="0" borderId="27" xfId="0" applyNumberFormat="1" applyFont="1" applyBorder="1" applyAlignment="1" applyProtection="1">
      <alignment vertical="center" wrapText="1"/>
      <protection locked="0"/>
    </xf>
    <xf numFmtId="165" fontId="1" fillId="0" borderId="28" xfId="0" applyNumberFormat="1" applyFont="1" applyBorder="1" applyAlignment="1" applyProtection="1">
      <alignment vertical="center" wrapText="1"/>
      <protection locked="0"/>
    </xf>
    <xf numFmtId="165" fontId="1" fillId="0" borderId="29" xfId="0" applyNumberFormat="1" applyFont="1" applyBorder="1" applyAlignment="1" applyProtection="1">
      <alignment vertical="center" wrapText="1"/>
      <protection locked="0"/>
    </xf>
    <xf numFmtId="165" fontId="1" fillId="4" borderId="29" xfId="0" applyNumberFormat="1" applyFont="1" applyFill="1" applyBorder="1" applyAlignment="1" applyProtection="1">
      <alignment horizontal="right" vertical="center" wrapText="1"/>
    </xf>
    <xf numFmtId="165" fontId="1" fillId="4" borderId="41" xfId="0" applyNumberFormat="1" applyFont="1" applyFill="1" applyBorder="1" applyAlignment="1" applyProtection="1">
      <alignment horizontal="right" vertical="center" wrapText="1"/>
    </xf>
    <xf numFmtId="0" fontId="7" fillId="0" borderId="32" xfId="0" applyNumberFormat="1" applyFont="1" applyBorder="1" applyAlignment="1" applyProtection="1">
      <alignment horizontal="left" vertical="center" wrapText="1" indent="1"/>
      <protection hidden="1"/>
    </xf>
    <xf numFmtId="165" fontId="1" fillId="0" borderId="33" xfId="0" applyNumberFormat="1" applyFont="1" applyBorder="1" applyAlignment="1" applyProtection="1">
      <alignment vertical="center" wrapText="1"/>
      <protection locked="0"/>
    </xf>
    <xf numFmtId="165" fontId="1" fillId="0" borderId="34" xfId="0" applyNumberFormat="1" applyFont="1" applyBorder="1" applyAlignment="1" applyProtection="1">
      <alignment vertical="center" wrapText="1"/>
      <protection locked="0"/>
    </xf>
    <xf numFmtId="165" fontId="1" fillId="0" borderId="35" xfId="0" applyNumberFormat="1" applyFont="1" applyBorder="1" applyAlignment="1" applyProtection="1">
      <alignment vertical="center" wrapText="1"/>
      <protection locked="0"/>
    </xf>
    <xf numFmtId="165" fontId="1" fillId="0" borderId="33" xfId="0" applyNumberFormat="1" applyFont="1" applyBorder="1" applyAlignment="1" applyProtection="1">
      <alignment vertical="center" wrapText="1"/>
    </xf>
    <xf numFmtId="165" fontId="1" fillId="0" borderId="34" xfId="0" applyNumberFormat="1" applyFont="1" applyBorder="1" applyAlignment="1" applyProtection="1">
      <alignment vertical="center" wrapText="1"/>
    </xf>
    <xf numFmtId="165" fontId="1" fillId="0" borderId="35" xfId="0" applyNumberFormat="1" applyFont="1" applyBorder="1" applyAlignment="1" applyProtection="1">
      <alignment vertical="center" wrapText="1"/>
    </xf>
    <xf numFmtId="165" fontId="1" fillId="0" borderId="38" xfId="0" applyNumberFormat="1" applyFont="1" applyBorder="1" applyAlignment="1" applyProtection="1">
      <alignment horizontal="right" vertical="center" wrapText="1"/>
    </xf>
    <xf numFmtId="165" fontId="1" fillId="0" borderId="37" xfId="0" applyNumberFormat="1" applyFont="1" applyBorder="1" applyAlignment="1" applyProtection="1">
      <alignment horizontal="right" vertical="center" wrapText="1"/>
    </xf>
    <xf numFmtId="165" fontId="1" fillId="0" borderId="9" xfId="0" applyNumberFormat="1" applyFont="1" applyBorder="1" applyAlignment="1" applyProtection="1">
      <alignment vertical="center" wrapText="1"/>
      <protection locked="0"/>
    </xf>
    <xf numFmtId="165" fontId="1" fillId="0" borderId="10" xfId="0" applyNumberFormat="1" applyFont="1" applyBorder="1" applyAlignment="1" applyProtection="1">
      <alignment vertical="center" wrapText="1"/>
      <protection locked="0"/>
    </xf>
    <xf numFmtId="165" fontId="1" fillId="0" borderId="11" xfId="0" applyNumberFormat="1" applyFont="1" applyBorder="1" applyAlignment="1" applyProtection="1">
      <alignment vertical="center" wrapText="1"/>
      <protection locked="0"/>
    </xf>
    <xf numFmtId="165" fontId="1" fillId="4" borderId="11" xfId="0" applyNumberFormat="1" applyFont="1" applyFill="1" applyBorder="1" applyAlignment="1" applyProtection="1">
      <alignment horizontal="right" vertical="center" wrapText="1"/>
    </xf>
    <xf numFmtId="165" fontId="1" fillId="4" borderId="42" xfId="0" applyNumberFormat="1" applyFont="1" applyFill="1" applyBorder="1" applyAlignment="1" applyProtection="1">
      <alignment horizontal="right" vertical="center" wrapText="1"/>
    </xf>
    <xf numFmtId="165" fontId="1" fillId="0" borderId="43" xfId="0" applyNumberFormat="1" applyFont="1" applyBorder="1" applyAlignment="1" applyProtection="1">
      <alignment horizontal="right" vertical="center" wrapText="1"/>
      <protection locked="0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165" fontId="1" fillId="4" borderId="4" xfId="0" applyNumberFormat="1" applyFont="1" applyFill="1" applyBorder="1" applyAlignment="1" applyProtection="1">
      <alignment horizontal="right" vertical="center" wrapText="1"/>
    </xf>
    <xf numFmtId="165" fontId="1" fillId="4" borderId="6" xfId="0" applyNumberFormat="1" applyFont="1" applyFill="1" applyBorder="1" applyAlignment="1" applyProtection="1">
      <alignment horizontal="right" vertical="center" wrapText="1"/>
    </xf>
    <xf numFmtId="165" fontId="1" fillId="4" borderId="28" xfId="0" applyNumberFormat="1" applyFont="1" applyFill="1" applyBorder="1" applyAlignment="1" applyProtection="1">
      <alignment horizontal="right" vertical="center" wrapText="1"/>
    </xf>
    <xf numFmtId="165" fontId="1" fillId="4" borderId="44" xfId="0" applyNumberFormat="1" applyFont="1" applyFill="1" applyBorder="1" applyAlignment="1" applyProtection="1">
      <alignment horizontal="right" vertical="center" wrapText="1"/>
    </xf>
    <xf numFmtId="165" fontId="1" fillId="0" borderId="34" xfId="0" applyNumberFormat="1" applyFont="1" applyBorder="1" applyAlignment="1" applyProtection="1">
      <alignment horizontal="right" vertical="center" wrapText="1"/>
    </xf>
    <xf numFmtId="165" fontId="1" fillId="4" borderId="45" xfId="0" applyNumberFormat="1" applyFont="1" applyFill="1" applyBorder="1" applyAlignment="1" applyProtection="1">
      <alignment horizontal="right" vertical="center" wrapText="1"/>
    </xf>
    <xf numFmtId="164" fontId="4" fillId="0" borderId="32" xfId="0" applyNumberFormat="1" applyFont="1" applyBorder="1" applyAlignment="1" applyProtection="1">
      <alignment horizontal="left" vertical="center" wrapText="1"/>
    </xf>
    <xf numFmtId="165" fontId="4" fillId="0" borderId="34" xfId="0" applyNumberFormat="1" applyFont="1" applyBorder="1" applyAlignment="1" applyProtection="1">
      <alignment horizontal="right" vertical="center" wrapText="1"/>
      <protection locked="0"/>
    </xf>
    <xf numFmtId="165" fontId="4" fillId="0" borderId="35" xfId="0" applyNumberFormat="1" applyFont="1" applyBorder="1" applyAlignment="1" applyProtection="1">
      <alignment horizontal="right" vertical="center" wrapText="1"/>
      <protection locked="0"/>
    </xf>
    <xf numFmtId="165" fontId="4" fillId="4" borderId="35" xfId="0" applyNumberFormat="1" applyFont="1" applyFill="1" applyBorder="1" applyAlignment="1" applyProtection="1">
      <alignment horizontal="right" vertical="center" wrapText="1"/>
    </xf>
    <xf numFmtId="165" fontId="4" fillId="4" borderId="36" xfId="0" applyNumberFormat="1" applyFont="1" applyFill="1" applyBorder="1" applyAlignment="1" applyProtection="1">
      <alignment horizontal="right" vertical="center" wrapText="1"/>
    </xf>
    <xf numFmtId="165" fontId="4" fillId="0" borderId="37" xfId="0" applyNumberFormat="1" applyFont="1" applyBorder="1" applyAlignment="1" applyProtection="1">
      <alignment horizontal="right" vertical="center" wrapText="1"/>
      <protection locked="0"/>
    </xf>
    <xf numFmtId="165" fontId="1" fillId="0" borderId="35" xfId="0" applyNumberFormat="1" applyFont="1" applyBorder="1" applyAlignment="1" applyProtection="1">
      <alignment horizontal="right" vertical="center" wrapText="1"/>
    </xf>
    <xf numFmtId="164" fontId="1" fillId="0" borderId="8" xfId="0" applyNumberFormat="1" applyFont="1" applyBorder="1" applyAlignment="1" applyProtection="1">
      <alignment horizontal="left" vertical="center" wrapText="1"/>
    </xf>
    <xf numFmtId="165" fontId="1" fillId="0" borderId="11" xfId="0" applyNumberFormat="1" applyFont="1" applyBorder="1" applyAlignment="1" applyProtection="1">
      <alignment horizontal="right" vertical="center" wrapText="1"/>
      <protection locked="0"/>
    </xf>
    <xf numFmtId="165" fontId="1" fillId="4" borderId="12" xfId="0" applyNumberFormat="1" applyFont="1" applyFill="1" applyBorder="1" applyAlignment="1" applyProtection="1">
      <alignment horizontal="right" vertical="center" wrapText="1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164" fontId="1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5" xfId="0" applyNumberFormat="1" applyFont="1" applyFill="1" applyBorder="1" applyAlignment="1">
      <alignment horizontal="center" vertical="center" wrapText="1"/>
    </xf>
    <xf numFmtId="164" fontId="8" fillId="0" borderId="35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/>
    <xf numFmtId="49" fontId="1" fillId="0" borderId="35" xfId="0" applyNumberFormat="1" applyFont="1" applyFill="1" applyBorder="1" applyAlignment="1">
      <alignment horizontal="center" vertical="center" wrapText="1"/>
    </xf>
    <xf numFmtId="49" fontId="6" fillId="0" borderId="35" xfId="0" applyNumberFormat="1" applyFont="1" applyFill="1" applyBorder="1" applyAlignment="1" applyProtection="1">
      <alignment horizontal="left" vertical="center" wrapText="1"/>
    </xf>
    <xf numFmtId="49" fontId="6" fillId="0" borderId="35" xfId="0" applyNumberFormat="1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164" fontId="6" fillId="0" borderId="35" xfId="0" applyNumberFormat="1" applyFont="1" applyFill="1" applyBorder="1" applyAlignment="1">
      <alignment horizontal="center" vertical="center" wrapText="1"/>
    </xf>
    <xf numFmtId="164" fontId="6" fillId="0" borderId="35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49" fontId="1" fillId="0" borderId="35" xfId="0" applyNumberFormat="1" applyFont="1" applyFill="1" applyBorder="1" applyAlignment="1" applyProtection="1">
      <alignment horizontal="left" vertical="center" wrapText="1"/>
    </xf>
    <xf numFmtId="164" fontId="1" fillId="0" borderId="35" xfId="0" applyNumberFormat="1" applyFont="1" applyFill="1" applyBorder="1" applyAlignment="1">
      <alignment horizontal="center" vertical="center" wrapText="1"/>
    </xf>
    <xf numFmtId="164" fontId="1" fillId="0" borderId="35" xfId="0" applyNumberFormat="1" applyFont="1" applyFill="1" applyBorder="1" applyAlignment="1">
      <alignment horizontal="right" vertical="center" wrapText="1"/>
    </xf>
    <xf numFmtId="49" fontId="10" fillId="0" borderId="3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 applyProtection="1">
      <alignment horizontal="center" vertical="center" wrapText="1"/>
      <protection locked="0"/>
    </xf>
    <xf numFmtId="0" fontId="1" fillId="0" borderId="9" xfId="0" applyNumberFormat="1" applyFont="1" applyBorder="1" applyAlignment="1" applyProtection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36" xfId="0" applyNumberFormat="1" applyFont="1" applyFill="1" applyBorder="1" applyAlignment="1">
      <alignment horizontal="center" vertical="center" wrapText="1"/>
    </xf>
    <xf numFmtId="0" fontId="1" fillId="0" borderId="45" xfId="0" applyNumberFormat="1" applyFont="1" applyFill="1" applyBorder="1" applyAlignment="1">
      <alignment horizontal="center" vertical="center" wrapText="1"/>
    </xf>
    <xf numFmtId="49" fontId="11" fillId="5" borderId="35" xfId="0" applyNumberFormat="1" applyFont="1" applyFill="1" applyBorder="1" applyAlignment="1">
      <alignment horizontal="center" vertical="center" wrapText="1"/>
    </xf>
    <xf numFmtId="0" fontId="1" fillId="0" borderId="45" xfId="0" applyNumberFormat="1" applyFont="1" applyFill="1" applyBorder="1" applyAlignment="1">
      <alignment horizontal="left" vertical="center" wrapText="1" indent="1"/>
    </xf>
    <xf numFmtId="0" fontId="12" fillId="0" borderId="0" xfId="0" applyFont="1" applyAlignment="1">
      <alignment horizontal="left" vertical="center" wrapText="1" indent="1"/>
    </xf>
    <xf numFmtId="0" fontId="3" fillId="0" borderId="45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Border="1" applyAlignment="1" applyProtection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center" vertical="center" wrapText="1"/>
      <protection locked="0"/>
    </xf>
    <xf numFmtId="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8" xfId="0" applyNumberFormat="1" applyFont="1" applyBorder="1" applyAlignment="1" applyProtection="1">
      <alignment horizontal="center" vertical="center" wrapText="1"/>
    </xf>
    <xf numFmtId="0" fontId="1" fillId="0" borderId="3" xfId="0" applyNumberFormat="1" applyFont="1" applyBorder="1" applyAlignment="1" applyProtection="1">
      <alignment horizontal="center" vertical="center" wrapText="1"/>
    </xf>
    <xf numFmtId="0" fontId="1" fillId="0" borderId="9" xfId="0" applyNumberFormat="1" applyFont="1" applyBorder="1" applyAlignment="1" applyProtection="1">
      <alignment horizontal="center" vertical="center" wrapText="1"/>
    </xf>
    <xf numFmtId="164" fontId="1" fillId="0" borderId="10" xfId="0" applyNumberFormat="1" applyFont="1" applyBorder="1" applyAlignment="1" applyProtection="1">
      <alignment horizontal="center" vertical="center" wrapText="1"/>
    </xf>
    <xf numFmtId="164" fontId="1" fillId="0" borderId="5" xfId="0" applyNumberFormat="1" applyFont="1" applyBorder="1" applyAlignment="1" applyProtection="1">
      <alignment horizontal="center" vertical="center" wrapText="1"/>
    </xf>
    <xf numFmtId="164" fontId="1" fillId="0" borderId="6" xfId="0" applyNumberFormat="1" applyFont="1" applyBorder="1" applyAlignment="1" applyProtection="1">
      <alignment horizontal="center" vertical="center" wrapText="1"/>
    </xf>
    <xf numFmtId="164" fontId="1" fillId="0" borderId="12" xfId="0" applyNumberFormat="1" applyFont="1" applyBorder="1" applyAlignment="1" applyProtection="1">
      <alignment horizontal="center" vertical="center" wrapText="1"/>
    </xf>
    <xf numFmtId="0" fontId="8" fillId="0" borderId="36" xfId="0" applyNumberFormat="1" applyFont="1" applyFill="1" applyBorder="1" applyAlignment="1">
      <alignment horizontal="center" vertical="center" wrapText="1"/>
    </xf>
    <xf numFmtId="0" fontId="8" fillId="0" borderId="45" xfId="0" applyNumberFormat="1" applyFont="1" applyFill="1" applyBorder="1" applyAlignment="1">
      <alignment horizontal="center" vertical="center" wrapText="1"/>
    </xf>
    <xf numFmtId="0" fontId="8" fillId="0" borderId="38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1" fillId="0" borderId="46" xfId="0" applyNumberFormat="1" applyFont="1" applyFill="1" applyBorder="1" applyAlignment="1">
      <alignment horizontal="center" vertical="center" wrapText="1"/>
    </xf>
    <xf numFmtId="0" fontId="1" fillId="0" borderId="29" xfId="0" applyNumberFormat="1" applyFont="1" applyFill="1" applyBorder="1" applyAlignment="1">
      <alignment horizontal="center" vertical="center" wrapText="1"/>
    </xf>
    <xf numFmtId="0" fontId="1" fillId="0" borderId="46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45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3"/>
  <sheetViews>
    <sheetView tabSelected="1" workbookViewId="0">
      <selection activeCell="M10" sqref="M10"/>
    </sheetView>
  </sheetViews>
  <sheetFormatPr defaultRowHeight="12.75"/>
  <cols>
    <col min="1" max="1" width="58.140625" style="1" customWidth="1"/>
    <col min="2" max="2" width="4.140625" style="2" bestFit="1" customWidth="1"/>
    <col min="3" max="3" width="14" style="3" customWidth="1"/>
    <col min="4" max="6" width="15.7109375" style="3" customWidth="1"/>
    <col min="7" max="7" width="14.7109375" style="3" customWidth="1"/>
    <col min="8" max="8" width="14.5703125" style="3" customWidth="1"/>
    <col min="9" max="9" width="12.5703125" style="3" hidden="1" customWidth="1"/>
    <col min="10" max="10" width="11.7109375" style="3" hidden="1" customWidth="1"/>
    <col min="11" max="256" width="9.140625" style="3"/>
    <col min="257" max="257" width="58.140625" style="3" customWidth="1"/>
    <col min="258" max="258" width="4.140625" style="3" bestFit="1" customWidth="1"/>
    <col min="259" max="259" width="14" style="3" customWidth="1"/>
    <col min="260" max="262" width="15.7109375" style="3" customWidth="1"/>
    <col min="263" max="263" width="14.7109375" style="3" customWidth="1"/>
    <col min="264" max="264" width="14.85546875" style="3" customWidth="1"/>
    <col min="265" max="266" width="15.7109375" style="3" customWidth="1"/>
    <col min="267" max="512" width="9.140625" style="3"/>
    <col min="513" max="513" width="58.140625" style="3" customWidth="1"/>
    <col min="514" max="514" width="4.140625" style="3" bestFit="1" customWidth="1"/>
    <col min="515" max="515" width="14" style="3" customWidth="1"/>
    <col min="516" max="518" width="15.7109375" style="3" customWidth="1"/>
    <col min="519" max="519" width="14.7109375" style="3" customWidth="1"/>
    <col min="520" max="520" width="14.85546875" style="3" customWidth="1"/>
    <col min="521" max="522" width="15.7109375" style="3" customWidth="1"/>
    <col min="523" max="768" width="9.140625" style="3"/>
    <col min="769" max="769" width="58.140625" style="3" customWidth="1"/>
    <col min="770" max="770" width="4.140625" style="3" bestFit="1" customWidth="1"/>
    <col min="771" max="771" width="14" style="3" customWidth="1"/>
    <col min="772" max="774" width="15.7109375" style="3" customWidth="1"/>
    <col min="775" max="775" width="14.7109375" style="3" customWidth="1"/>
    <col min="776" max="776" width="14.85546875" style="3" customWidth="1"/>
    <col min="777" max="778" width="15.7109375" style="3" customWidth="1"/>
    <col min="779" max="1024" width="9.140625" style="3"/>
    <col min="1025" max="1025" width="58.140625" style="3" customWidth="1"/>
    <col min="1026" max="1026" width="4.140625" style="3" bestFit="1" customWidth="1"/>
    <col min="1027" max="1027" width="14" style="3" customWidth="1"/>
    <col min="1028" max="1030" width="15.7109375" style="3" customWidth="1"/>
    <col min="1031" max="1031" width="14.7109375" style="3" customWidth="1"/>
    <col min="1032" max="1032" width="14.85546875" style="3" customWidth="1"/>
    <col min="1033" max="1034" width="15.7109375" style="3" customWidth="1"/>
    <col min="1035" max="1280" width="9.140625" style="3"/>
    <col min="1281" max="1281" width="58.140625" style="3" customWidth="1"/>
    <col min="1282" max="1282" width="4.140625" style="3" bestFit="1" customWidth="1"/>
    <col min="1283" max="1283" width="14" style="3" customWidth="1"/>
    <col min="1284" max="1286" width="15.7109375" style="3" customWidth="1"/>
    <col min="1287" max="1287" width="14.7109375" style="3" customWidth="1"/>
    <col min="1288" max="1288" width="14.85546875" style="3" customWidth="1"/>
    <col min="1289" max="1290" width="15.7109375" style="3" customWidth="1"/>
    <col min="1291" max="1536" width="9.140625" style="3"/>
    <col min="1537" max="1537" width="58.140625" style="3" customWidth="1"/>
    <col min="1538" max="1538" width="4.140625" style="3" bestFit="1" customWidth="1"/>
    <col min="1539" max="1539" width="14" style="3" customWidth="1"/>
    <col min="1540" max="1542" width="15.7109375" style="3" customWidth="1"/>
    <col min="1543" max="1543" width="14.7109375" style="3" customWidth="1"/>
    <col min="1544" max="1544" width="14.85546875" style="3" customWidth="1"/>
    <col min="1545" max="1546" width="15.7109375" style="3" customWidth="1"/>
    <col min="1547" max="1792" width="9.140625" style="3"/>
    <col min="1793" max="1793" width="58.140625" style="3" customWidth="1"/>
    <col min="1794" max="1794" width="4.140625" style="3" bestFit="1" customWidth="1"/>
    <col min="1795" max="1795" width="14" style="3" customWidth="1"/>
    <col min="1796" max="1798" width="15.7109375" style="3" customWidth="1"/>
    <col min="1799" max="1799" width="14.7109375" style="3" customWidth="1"/>
    <col min="1800" max="1800" width="14.85546875" style="3" customWidth="1"/>
    <col min="1801" max="1802" width="15.7109375" style="3" customWidth="1"/>
    <col min="1803" max="2048" width="9.140625" style="3"/>
    <col min="2049" max="2049" width="58.140625" style="3" customWidth="1"/>
    <col min="2050" max="2050" width="4.140625" style="3" bestFit="1" customWidth="1"/>
    <col min="2051" max="2051" width="14" style="3" customWidth="1"/>
    <col min="2052" max="2054" width="15.7109375" style="3" customWidth="1"/>
    <col min="2055" max="2055" width="14.7109375" style="3" customWidth="1"/>
    <col min="2056" max="2056" width="14.85546875" style="3" customWidth="1"/>
    <col min="2057" max="2058" width="15.7109375" style="3" customWidth="1"/>
    <col min="2059" max="2304" width="9.140625" style="3"/>
    <col min="2305" max="2305" width="58.140625" style="3" customWidth="1"/>
    <col min="2306" max="2306" width="4.140625" style="3" bestFit="1" customWidth="1"/>
    <col min="2307" max="2307" width="14" style="3" customWidth="1"/>
    <col min="2308" max="2310" width="15.7109375" style="3" customWidth="1"/>
    <col min="2311" max="2311" width="14.7109375" style="3" customWidth="1"/>
    <col min="2312" max="2312" width="14.85546875" style="3" customWidth="1"/>
    <col min="2313" max="2314" width="15.7109375" style="3" customWidth="1"/>
    <col min="2315" max="2560" width="9.140625" style="3"/>
    <col min="2561" max="2561" width="58.140625" style="3" customWidth="1"/>
    <col min="2562" max="2562" width="4.140625" style="3" bestFit="1" customWidth="1"/>
    <col min="2563" max="2563" width="14" style="3" customWidth="1"/>
    <col min="2564" max="2566" width="15.7109375" style="3" customWidth="1"/>
    <col min="2567" max="2567" width="14.7109375" style="3" customWidth="1"/>
    <col min="2568" max="2568" width="14.85546875" style="3" customWidth="1"/>
    <col min="2569" max="2570" width="15.7109375" style="3" customWidth="1"/>
    <col min="2571" max="2816" width="9.140625" style="3"/>
    <col min="2817" max="2817" width="58.140625" style="3" customWidth="1"/>
    <col min="2818" max="2818" width="4.140625" style="3" bestFit="1" customWidth="1"/>
    <col min="2819" max="2819" width="14" style="3" customWidth="1"/>
    <col min="2820" max="2822" width="15.7109375" style="3" customWidth="1"/>
    <col min="2823" max="2823" width="14.7109375" style="3" customWidth="1"/>
    <col min="2824" max="2824" width="14.85546875" style="3" customWidth="1"/>
    <col min="2825" max="2826" width="15.7109375" style="3" customWidth="1"/>
    <col min="2827" max="3072" width="9.140625" style="3"/>
    <col min="3073" max="3073" width="58.140625" style="3" customWidth="1"/>
    <col min="3074" max="3074" width="4.140625" style="3" bestFit="1" customWidth="1"/>
    <col min="3075" max="3075" width="14" style="3" customWidth="1"/>
    <col min="3076" max="3078" width="15.7109375" style="3" customWidth="1"/>
    <col min="3079" max="3079" width="14.7109375" style="3" customWidth="1"/>
    <col min="3080" max="3080" width="14.85546875" style="3" customWidth="1"/>
    <col min="3081" max="3082" width="15.7109375" style="3" customWidth="1"/>
    <col min="3083" max="3328" width="9.140625" style="3"/>
    <col min="3329" max="3329" width="58.140625" style="3" customWidth="1"/>
    <col min="3330" max="3330" width="4.140625" style="3" bestFit="1" customWidth="1"/>
    <col min="3331" max="3331" width="14" style="3" customWidth="1"/>
    <col min="3332" max="3334" width="15.7109375" style="3" customWidth="1"/>
    <col min="3335" max="3335" width="14.7109375" style="3" customWidth="1"/>
    <col min="3336" max="3336" width="14.85546875" style="3" customWidth="1"/>
    <col min="3337" max="3338" width="15.7109375" style="3" customWidth="1"/>
    <col min="3339" max="3584" width="9.140625" style="3"/>
    <col min="3585" max="3585" width="58.140625" style="3" customWidth="1"/>
    <col min="3586" max="3586" width="4.140625" style="3" bestFit="1" customWidth="1"/>
    <col min="3587" max="3587" width="14" style="3" customWidth="1"/>
    <col min="3588" max="3590" width="15.7109375" style="3" customWidth="1"/>
    <col min="3591" max="3591" width="14.7109375" style="3" customWidth="1"/>
    <col min="3592" max="3592" width="14.85546875" style="3" customWidth="1"/>
    <col min="3593" max="3594" width="15.7109375" style="3" customWidth="1"/>
    <col min="3595" max="3840" width="9.140625" style="3"/>
    <col min="3841" max="3841" width="58.140625" style="3" customWidth="1"/>
    <col min="3842" max="3842" width="4.140625" style="3" bestFit="1" customWidth="1"/>
    <col min="3843" max="3843" width="14" style="3" customWidth="1"/>
    <col min="3844" max="3846" width="15.7109375" style="3" customWidth="1"/>
    <col min="3847" max="3847" width="14.7109375" style="3" customWidth="1"/>
    <col min="3848" max="3848" width="14.85546875" style="3" customWidth="1"/>
    <col min="3849" max="3850" width="15.7109375" style="3" customWidth="1"/>
    <col min="3851" max="4096" width="9.140625" style="3"/>
    <col min="4097" max="4097" width="58.140625" style="3" customWidth="1"/>
    <col min="4098" max="4098" width="4.140625" style="3" bestFit="1" customWidth="1"/>
    <col min="4099" max="4099" width="14" style="3" customWidth="1"/>
    <col min="4100" max="4102" width="15.7109375" style="3" customWidth="1"/>
    <col min="4103" max="4103" width="14.7109375" style="3" customWidth="1"/>
    <col min="4104" max="4104" width="14.85546875" style="3" customWidth="1"/>
    <col min="4105" max="4106" width="15.7109375" style="3" customWidth="1"/>
    <col min="4107" max="4352" width="9.140625" style="3"/>
    <col min="4353" max="4353" width="58.140625" style="3" customWidth="1"/>
    <col min="4354" max="4354" width="4.140625" style="3" bestFit="1" customWidth="1"/>
    <col min="4355" max="4355" width="14" style="3" customWidth="1"/>
    <col min="4356" max="4358" width="15.7109375" style="3" customWidth="1"/>
    <col min="4359" max="4359" width="14.7109375" style="3" customWidth="1"/>
    <col min="4360" max="4360" width="14.85546875" style="3" customWidth="1"/>
    <col min="4361" max="4362" width="15.7109375" style="3" customWidth="1"/>
    <col min="4363" max="4608" width="9.140625" style="3"/>
    <col min="4609" max="4609" width="58.140625" style="3" customWidth="1"/>
    <col min="4610" max="4610" width="4.140625" style="3" bestFit="1" customWidth="1"/>
    <col min="4611" max="4611" width="14" style="3" customWidth="1"/>
    <col min="4612" max="4614" width="15.7109375" style="3" customWidth="1"/>
    <col min="4615" max="4615" width="14.7109375" style="3" customWidth="1"/>
    <col min="4616" max="4616" width="14.85546875" style="3" customWidth="1"/>
    <col min="4617" max="4618" width="15.7109375" style="3" customWidth="1"/>
    <col min="4619" max="4864" width="9.140625" style="3"/>
    <col min="4865" max="4865" width="58.140625" style="3" customWidth="1"/>
    <col min="4866" max="4866" width="4.140625" style="3" bestFit="1" customWidth="1"/>
    <col min="4867" max="4867" width="14" style="3" customWidth="1"/>
    <col min="4868" max="4870" width="15.7109375" style="3" customWidth="1"/>
    <col min="4871" max="4871" width="14.7109375" style="3" customWidth="1"/>
    <col min="4872" max="4872" width="14.85546875" style="3" customWidth="1"/>
    <col min="4873" max="4874" width="15.7109375" style="3" customWidth="1"/>
    <col min="4875" max="5120" width="9.140625" style="3"/>
    <col min="5121" max="5121" width="58.140625" style="3" customWidth="1"/>
    <col min="5122" max="5122" width="4.140625" style="3" bestFit="1" customWidth="1"/>
    <col min="5123" max="5123" width="14" style="3" customWidth="1"/>
    <col min="5124" max="5126" width="15.7109375" style="3" customWidth="1"/>
    <col min="5127" max="5127" width="14.7109375" style="3" customWidth="1"/>
    <col min="5128" max="5128" width="14.85546875" style="3" customWidth="1"/>
    <col min="5129" max="5130" width="15.7109375" style="3" customWidth="1"/>
    <col min="5131" max="5376" width="9.140625" style="3"/>
    <col min="5377" max="5377" width="58.140625" style="3" customWidth="1"/>
    <col min="5378" max="5378" width="4.140625" style="3" bestFit="1" customWidth="1"/>
    <col min="5379" max="5379" width="14" style="3" customWidth="1"/>
    <col min="5380" max="5382" width="15.7109375" style="3" customWidth="1"/>
    <col min="5383" max="5383" width="14.7109375" style="3" customWidth="1"/>
    <col min="5384" max="5384" width="14.85546875" style="3" customWidth="1"/>
    <col min="5385" max="5386" width="15.7109375" style="3" customWidth="1"/>
    <col min="5387" max="5632" width="9.140625" style="3"/>
    <col min="5633" max="5633" width="58.140625" style="3" customWidth="1"/>
    <col min="5634" max="5634" width="4.140625" style="3" bestFit="1" customWidth="1"/>
    <col min="5635" max="5635" width="14" style="3" customWidth="1"/>
    <col min="5636" max="5638" width="15.7109375" style="3" customWidth="1"/>
    <col min="5639" max="5639" width="14.7109375" style="3" customWidth="1"/>
    <col min="5640" max="5640" width="14.85546875" style="3" customWidth="1"/>
    <col min="5641" max="5642" width="15.7109375" style="3" customWidth="1"/>
    <col min="5643" max="5888" width="9.140625" style="3"/>
    <col min="5889" max="5889" width="58.140625" style="3" customWidth="1"/>
    <col min="5890" max="5890" width="4.140625" style="3" bestFit="1" customWidth="1"/>
    <col min="5891" max="5891" width="14" style="3" customWidth="1"/>
    <col min="5892" max="5894" width="15.7109375" style="3" customWidth="1"/>
    <col min="5895" max="5895" width="14.7109375" style="3" customWidth="1"/>
    <col min="5896" max="5896" width="14.85546875" style="3" customWidth="1"/>
    <col min="5897" max="5898" width="15.7109375" style="3" customWidth="1"/>
    <col min="5899" max="6144" width="9.140625" style="3"/>
    <col min="6145" max="6145" width="58.140625" style="3" customWidth="1"/>
    <col min="6146" max="6146" width="4.140625" style="3" bestFit="1" customWidth="1"/>
    <col min="6147" max="6147" width="14" style="3" customWidth="1"/>
    <col min="6148" max="6150" width="15.7109375" style="3" customWidth="1"/>
    <col min="6151" max="6151" width="14.7109375" style="3" customWidth="1"/>
    <col min="6152" max="6152" width="14.85546875" style="3" customWidth="1"/>
    <col min="6153" max="6154" width="15.7109375" style="3" customWidth="1"/>
    <col min="6155" max="6400" width="9.140625" style="3"/>
    <col min="6401" max="6401" width="58.140625" style="3" customWidth="1"/>
    <col min="6402" max="6402" width="4.140625" style="3" bestFit="1" customWidth="1"/>
    <col min="6403" max="6403" width="14" style="3" customWidth="1"/>
    <col min="6404" max="6406" width="15.7109375" style="3" customWidth="1"/>
    <col min="6407" max="6407" width="14.7109375" style="3" customWidth="1"/>
    <col min="6408" max="6408" width="14.85546875" style="3" customWidth="1"/>
    <col min="6409" max="6410" width="15.7109375" style="3" customWidth="1"/>
    <col min="6411" max="6656" width="9.140625" style="3"/>
    <col min="6657" max="6657" width="58.140625" style="3" customWidth="1"/>
    <col min="6658" max="6658" width="4.140625" style="3" bestFit="1" customWidth="1"/>
    <col min="6659" max="6659" width="14" style="3" customWidth="1"/>
    <col min="6660" max="6662" width="15.7109375" style="3" customWidth="1"/>
    <col min="6663" max="6663" width="14.7109375" style="3" customWidth="1"/>
    <col min="6664" max="6664" width="14.85546875" style="3" customWidth="1"/>
    <col min="6665" max="6666" width="15.7109375" style="3" customWidth="1"/>
    <col min="6667" max="6912" width="9.140625" style="3"/>
    <col min="6913" max="6913" width="58.140625" style="3" customWidth="1"/>
    <col min="6914" max="6914" width="4.140625" style="3" bestFit="1" customWidth="1"/>
    <col min="6915" max="6915" width="14" style="3" customWidth="1"/>
    <col min="6916" max="6918" width="15.7109375" style="3" customWidth="1"/>
    <col min="6919" max="6919" width="14.7109375" style="3" customWidth="1"/>
    <col min="6920" max="6920" width="14.85546875" style="3" customWidth="1"/>
    <col min="6921" max="6922" width="15.7109375" style="3" customWidth="1"/>
    <col min="6923" max="7168" width="9.140625" style="3"/>
    <col min="7169" max="7169" width="58.140625" style="3" customWidth="1"/>
    <col min="7170" max="7170" width="4.140625" style="3" bestFit="1" customWidth="1"/>
    <col min="7171" max="7171" width="14" style="3" customWidth="1"/>
    <col min="7172" max="7174" width="15.7109375" style="3" customWidth="1"/>
    <col min="7175" max="7175" width="14.7109375" style="3" customWidth="1"/>
    <col min="7176" max="7176" width="14.85546875" style="3" customWidth="1"/>
    <col min="7177" max="7178" width="15.7109375" style="3" customWidth="1"/>
    <col min="7179" max="7424" width="9.140625" style="3"/>
    <col min="7425" max="7425" width="58.140625" style="3" customWidth="1"/>
    <col min="7426" max="7426" width="4.140625" style="3" bestFit="1" customWidth="1"/>
    <col min="7427" max="7427" width="14" style="3" customWidth="1"/>
    <col min="7428" max="7430" width="15.7109375" style="3" customWidth="1"/>
    <col min="7431" max="7431" width="14.7109375" style="3" customWidth="1"/>
    <col min="7432" max="7432" width="14.85546875" style="3" customWidth="1"/>
    <col min="7433" max="7434" width="15.7109375" style="3" customWidth="1"/>
    <col min="7435" max="7680" width="9.140625" style="3"/>
    <col min="7681" max="7681" width="58.140625" style="3" customWidth="1"/>
    <col min="7682" max="7682" width="4.140625" style="3" bestFit="1" customWidth="1"/>
    <col min="7683" max="7683" width="14" style="3" customWidth="1"/>
    <col min="7684" max="7686" width="15.7109375" style="3" customWidth="1"/>
    <col min="7687" max="7687" width="14.7109375" style="3" customWidth="1"/>
    <col min="7688" max="7688" width="14.85546875" style="3" customWidth="1"/>
    <col min="7689" max="7690" width="15.7109375" style="3" customWidth="1"/>
    <col min="7691" max="7936" width="9.140625" style="3"/>
    <col min="7937" max="7937" width="58.140625" style="3" customWidth="1"/>
    <col min="7938" max="7938" width="4.140625" style="3" bestFit="1" customWidth="1"/>
    <col min="7939" max="7939" width="14" style="3" customWidth="1"/>
    <col min="7940" max="7942" width="15.7109375" style="3" customWidth="1"/>
    <col min="7943" max="7943" width="14.7109375" style="3" customWidth="1"/>
    <col min="7944" max="7944" width="14.85546875" style="3" customWidth="1"/>
    <col min="7945" max="7946" width="15.7109375" style="3" customWidth="1"/>
    <col min="7947" max="8192" width="9.140625" style="3"/>
    <col min="8193" max="8193" width="58.140625" style="3" customWidth="1"/>
    <col min="8194" max="8194" width="4.140625" style="3" bestFit="1" customWidth="1"/>
    <col min="8195" max="8195" width="14" style="3" customWidth="1"/>
    <col min="8196" max="8198" width="15.7109375" style="3" customWidth="1"/>
    <col min="8199" max="8199" width="14.7109375" style="3" customWidth="1"/>
    <col min="8200" max="8200" width="14.85546875" style="3" customWidth="1"/>
    <col min="8201" max="8202" width="15.7109375" style="3" customWidth="1"/>
    <col min="8203" max="8448" width="9.140625" style="3"/>
    <col min="8449" max="8449" width="58.140625" style="3" customWidth="1"/>
    <col min="8450" max="8450" width="4.140625" style="3" bestFit="1" customWidth="1"/>
    <col min="8451" max="8451" width="14" style="3" customWidth="1"/>
    <col min="8452" max="8454" width="15.7109375" style="3" customWidth="1"/>
    <col min="8455" max="8455" width="14.7109375" style="3" customWidth="1"/>
    <col min="8456" max="8456" width="14.85546875" style="3" customWidth="1"/>
    <col min="8457" max="8458" width="15.7109375" style="3" customWidth="1"/>
    <col min="8459" max="8704" width="9.140625" style="3"/>
    <col min="8705" max="8705" width="58.140625" style="3" customWidth="1"/>
    <col min="8706" max="8706" width="4.140625" style="3" bestFit="1" customWidth="1"/>
    <col min="8707" max="8707" width="14" style="3" customWidth="1"/>
    <col min="8708" max="8710" width="15.7109375" style="3" customWidth="1"/>
    <col min="8711" max="8711" width="14.7109375" style="3" customWidth="1"/>
    <col min="8712" max="8712" width="14.85546875" style="3" customWidth="1"/>
    <col min="8713" max="8714" width="15.7109375" style="3" customWidth="1"/>
    <col min="8715" max="8960" width="9.140625" style="3"/>
    <col min="8961" max="8961" width="58.140625" style="3" customWidth="1"/>
    <col min="8962" max="8962" width="4.140625" style="3" bestFit="1" customWidth="1"/>
    <col min="8963" max="8963" width="14" style="3" customWidth="1"/>
    <col min="8964" max="8966" width="15.7109375" style="3" customWidth="1"/>
    <col min="8967" max="8967" width="14.7109375" style="3" customWidth="1"/>
    <col min="8968" max="8968" width="14.85546875" style="3" customWidth="1"/>
    <col min="8969" max="8970" width="15.7109375" style="3" customWidth="1"/>
    <col min="8971" max="9216" width="9.140625" style="3"/>
    <col min="9217" max="9217" width="58.140625" style="3" customWidth="1"/>
    <col min="9218" max="9218" width="4.140625" style="3" bestFit="1" customWidth="1"/>
    <col min="9219" max="9219" width="14" style="3" customWidth="1"/>
    <col min="9220" max="9222" width="15.7109375" style="3" customWidth="1"/>
    <col min="9223" max="9223" width="14.7109375" style="3" customWidth="1"/>
    <col min="9224" max="9224" width="14.85546875" style="3" customWidth="1"/>
    <col min="9225" max="9226" width="15.7109375" style="3" customWidth="1"/>
    <col min="9227" max="9472" width="9.140625" style="3"/>
    <col min="9473" max="9473" width="58.140625" style="3" customWidth="1"/>
    <col min="9474" max="9474" width="4.140625" style="3" bestFit="1" customWidth="1"/>
    <col min="9475" max="9475" width="14" style="3" customWidth="1"/>
    <col min="9476" max="9478" width="15.7109375" style="3" customWidth="1"/>
    <col min="9479" max="9479" width="14.7109375" style="3" customWidth="1"/>
    <col min="9480" max="9480" width="14.85546875" style="3" customWidth="1"/>
    <col min="9481" max="9482" width="15.7109375" style="3" customWidth="1"/>
    <col min="9483" max="9728" width="9.140625" style="3"/>
    <col min="9729" max="9729" width="58.140625" style="3" customWidth="1"/>
    <col min="9730" max="9730" width="4.140625" style="3" bestFit="1" customWidth="1"/>
    <col min="9731" max="9731" width="14" style="3" customWidth="1"/>
    <col min="9732" max="9734" width="15.7109375" style="3" customWidth="1"/>
    <col min="9735" max="9735" width="14.7109375" style="3" customWidth="1"/>
    <col min="9736" max="9736" width="14.85546875" style="3" customWidth="1"/>
    <col min="9737" max="9738" width="15.7109375" style="3" customWidth="1"/>
    <col min="9739" max="9984" width="9.140625" style="3"/>
    <col min="9985" max="9985" width="58.140625" style="3" customWidth="1"/>
    <col min="9986" max="9986" width="4.140625" style="3" bestFit="1" customWidth="1"/>
    <col min="9987" max="9987" width="14" style="3" customWidth="1"/>
    <col min="9988" max="9990" width="15.7109375" style="3" customWidth="1"/>
    <col min="9991" max="9991" width="14.7109375" style="3" customWidth="1"/>
    <col min="9992" max="9992" width="14.85546875" style="3" customWidth="1"/>
    <col min="9993" max="9994" width="15.7109375" style="3" customWidth="1"/>
    <col min="9995" max="10240" width="9.140625" style="3"/>
    <col min="10241" max="10241" width="58.140625" style="3" customWidth="1"/>
    <col min="10242" max="10242" width="4.140625" style="3" bestFit="1" customWidth="1"/>
    <col min="10243" max="10243" width="14" style="3" customWidth="1"/>
    <col min="10244" max="10246" width="15.7109375" style="3" customWidth="1"/>
    <col min="10247" max="10247" width="14.7109375" style="3" customWidth="1"/>
    <col min="10248" max="10248" width="14.85546875" style="3" customWidth="1"/>
    <col min="10249" max="10250" width="15.7109375" style="3" customWidth="1"/>
    <col min="10251" max="10496" width="9.140625" style="3"/>
    <col min="10497" max="10497" width="58.140625" style="3" customWidth="1"/>
    <col min="10498" max="10498" width="4.140625" style="3" bestFit="1" customWidth="1"/>
    <col min="10499" max="10499" width="14" style="3" customWidth="1"/>
    <col min="10500" max="10502" width="15.7109375" style="3" customWidth="1"/>
    <col min="10503" max="10503" width="14.7109375" style="3" customWidth="1"/>
    <col min="10504" max="10504" width="14.85546875" style="3" customWidth="1"/>
    <col min="10505" max="10506" width="15.7109375" style="3" customWidth="1"/>
    <col min="10507" max="10752" width="9.140625" style="3"/>
    <col min="10753" max="10753" width="58.140625" style="3" customWidth="1"/>
    <col min="10754" max="10754" width="4.140625" style="3" bestFit="1" customWidth="1"/>
    <col min="10755" max="10755" width="14" style="3" customWidth="1"/>
    <col min="10756" max="10758" width="15.7109375" style="3" customWidth="1"/>
    <col min="10759" max="10759" width="14.7109375" style="3" customWidth="1"/>
    <col min="10760" max="10760" width="14.85546875" style="3" customWidth="1"/>
    <col min="10761" max="10762" width="15.7109375" style="3" customWidth="1"/>
    <col min="10763" max="11008" width="9.140625" style="3"/>
    <col min="11009" max="11009" width="58.140625" style="3" customWidth="1"/>
    <col min="11010" max="11010" width="4.140625" style="3" bestFit="1" customWidth="1"/>
    <col min="11011" max="11011" width="14" style="3" customWidth="1"/>
    <col min="11012" max="11014" width="15.7109375" style="3" customWidth="1"/>
    <col min="11015" max="11015" width="14.7109375" style="3" customWidth="1"/>
    <col min="11016" max="11016" width="14.85546875" style="3" customWidth="1"/>
    <col min="11017" max="11018" width="15.7109375" style="3" customWidth="1"/>
    <col min="11019" max="11264" width="9.140625" style="3"/>
    <col min="11265" max="11265" width="58.140625" style="3" customWidth="1"/>
    <col min="11266" max="11266" width="4.140625" style="3" bestFit="1" customWidth="1"/>
    <col min="11267" max="11267" width="14" style="3" customWidth="1"/>
    <col min="11268" max="11270" width="15.7109375" style="3" customWidth="1"/>
    <col min="11271" max="11271" width="14.7109375" style="3" customWidth="1"/>
    <col min="11272" max="11272" width="14.85546875" style="3" customWidth="1"/>
    <col min="11273" max="11274" width="15.7109375" style="3" customWidth="1"/>
    <col min="11275" max="11520" width="9.140625" style="3"/>
    <col min="11521" max="11521" width="58.140625" style="3" customWidth="1"/>
    <col min="11522" max="11522" width="4.140625" style="3" bestFit="1" customWidth="1"/>
    <col min="11523" max="11523" width="14" style="3" customWidth="1"/>
    <col min="11524" max="11526" width="15.7109375" style="3" customWidth="1"/>
    <col min="11527" max="11527" width="14.7109375" style="3" customWidth="1"/>
    <col min="11528" max="11528" width="14.85546875" style="3" customWidth="1"/>
    <col min="11529" max="11530" width="15.7109375" style="3" customWidth="1"/>
    <col min="11531" max="11776" width="9.140625" style="3"/>
    <col min="11777" max="11777" width="58.140625" style="3" customWidth="1"/>
    <col min="11778" max="11778" width="4.140625" style="3" bestFit="1" customWidth="1"/>
    <col min="11779" max="11779" width="14" style="3" customWidth="1"/>
    <col min="11780" max="11782" width="15.7109375" style="3" customWidth="1"/>
    <col min="11783" max="11783" width="14.7109375" style="3" customWidth="1"/>
    <col min="11784" max="11784" width="14.85546875" style="3" customWidth="1"/>
    <col min="11785" max="11786" width="15.7109375" style="3" customWidth="1"/>
    <col min="11787" max="12032" width="9.140625" style="3"/>
    <col min="12033" max="12033" width="58.140625" style="3" customWidth="1"/>
    <col min="12034" max="12034" width="4.140625" style="3" bestFit="1" customWidth="1"/>
    <col min="12035" max="12035" width="14" style="3" customWidth="1"/>
    <col min="12036" max="12038" width="15.7109375" style="3" customWidth="1"/>
    <col min="12039" max="12039" width="14.7109375" style="3" customWidth="1"/>
    <col min="12040" max="12040" width="14.85546875" style="3" customWidth="1"/>
    <col min="12041" max="12042" width="15.7109375" style="3" customWidth="1"/>
    <col min="12043" max="12288" width="9.140625" style="3"/>
    <col min="12289" max="12289" width="58.140625" style="3" customWidth="1"/>
    <col min="12290" max="12290" width="4.140625" style="3" bestFit="1" customWidth="1"/>
    <col min="12291" max="12291" width="14" style="3" customWidth="1"/>
    <col min="12292" max="12294" width="15.7109375" style="3" customWidth="1"/>
    <col min="12295" max="12295" width="14.7109375" style="3" customWidth="1"/>
    <col min="12296" max="12296" width="14.85546875" style="3" customWidth="1"/>
    <col min="12297" max="12298" width="15.7109375" style="3" customWidth="1"/>
    <col min="12299" max="12544" width="9.140625" style="3"/>
    <col min="12545" max="12545" width="58.140625" style="3" customWidth="1"/>
    <col min="12546" max="12546" width="4.140625" style="3" bestFit="1" customWidth="1"/>
    <col min="12547" max="12547" width="14" style="3" customWidth="1"/>
    <col min="12548" max="12550" width="15.7109375" style="3" customWidth="1"/>
    <col min="12551" max="12551" width="14.7109375" style="3" customWidth="1"/>
    <col min="12552" max="12552" width="14.85546875" style="3" customWidth="1"/>
    <col min="12553" max="12554" width="15.7109375" style="3" customWidth="1"/>
    <col min="12555" max="12800" width="9.140625" style="3"/>
    <col min="12801" max="12801" width="58.140625" style="3" customWidth="1"/>
    <col min="12802" max="12802" width="4.140625" style="3" bestFit="1" customWidth="1"/>
    <col min="12803" max="12803" width="14" style="3" customWidth="1"/>
    <col min="12804" max="12806" width="15.7109375" style="3" customWidth="1"/>
    <col min="12807" max="12807" width="14.7109375" style="3" customWidth="1"/>
    <col min="12808" max="12808" width="14.85546875" style="3" customWidth="1"/>
    <col min="12809" max="12810" width="15.7109375" style="3" customWidth="1"/>
    <col min="12811" max="13056" width="9.140625" style="3"/>
    <col min="13057" max="13057" width="58.140625" style="3" customWidth="1"/>
    <col min="13058" max="13058" width="4.140625" style="3" bestFit="1" customWidth="1"/>
    <col min="13059" max="13059" width="14" style="3" customWidth="1"/>
    <col min="13060" max="13062" width="15.7109375" style="3" customWidth="1"/>
    <col min="13063" max="13063" width="14.7109375" style="3" customWidth="1"/>
    <col min="13064" max="13064" width="14.85546875" style="3" customWidth="1"/>
    <col min="13065" max="13066" width="15.7109375" style="3" customWidth="1"/>
    <col min="13067" max="13312" width="9.140625" style="3"/>
    <col min="13313" max="13313" width="58.140625" style="3" customWidth="1"/>
    <col min="13314" max="13314" width="4.140625" style="3" bestFit="1" customWidth="1"/>
    <col min="13315" max="13315" width="14" style="3" customWidth="1"/>
    <col min="13316" max="13318" width="15.7109375" style="3" customWidth="1"/>
    <col min="13319" max="13319" width="14.7109375" style="3" customWidth="1"/>
    <col min="13320" max="13320" width="14.85546875" style="3" customWidth="1"/>
    <col min="13321" max="13322" width="15.7109375" style="3" customWidth="1"/>
    <col min="13323" max="13568" width="9.140625" style="3"/>
    <col min="13569" max="13569" width="58.140625" style="3" customWidth="1"/>
    <col min="13570" max="13570" width="4.140625" style="3" bestFit="1" customWidth="1"/>
    <col min="13571" max="13571" width="14" style="3" customWidth="1"/>
    <col min="13572" max="13574" width="15.7109375" style="3" customWidth="1"/>
    <col min="13575" max="13575" width="14.7109375" style="3" customWidth="1"/>
    <col min="13576" max="13576" width="14.85546875" style="3" customWidth="1"/>
    <col min="13577" max="13578" width="15.7109375" style="3" customWidth="1"/>
    <col min="13579" max="13824" width="9.140625" style="3"/>
    <col min="13825" max="13825" width="58.140625" style="3" customWidth="1"/>
    <col min="13826" max="13826" width="4.140625" style="3" bestFit="1" customWidth="1"/>
    <col min="13827" max="13827" width="14" style="3" customWidth="1"/>
    <col min="13828" max="13830" width="15.7109375" style="3" customWidth="1"/>
    <col min="13831" max="13831" width="14.7109375" style="3" customWidth="1"/>
    <col min="13832" max="13832" width="14.85546875" style="3" customWidth="1"/>
    <col min="13833" max="13834" width="15.7109375" style="3" customWidth="1"/>
    <col min="13835" max="14080" width="9.140625" style="3"/>
    <col min="14081" max="14081" width="58.140625" style="3" customWidth="1"/>
    <col min="14082" max="14082" width="4.140625" style="3" bestFit="1" customWidth="1"/>
    <col min="14083" max="14083" width="14" style="3" customWidth="1"/>
    <col min="14084" max="14086" width="15.7109375" style="3" customWidth="1"/>
    <col min="14087" max="14087" width="14.7109375" style="3" customWidth="1"/>
    <col min="14088" max="14088" width="14.85546875" style="3" customWidth="1"/>
    <col min="14089" max="14090" width="15.7109375" style="3" customWidth="1"/>
    <col min="14091" max="14336" width="9.140625" style="3"/>
    <col min="14337" max="14337" width="58.140625" style="3" customWidth="1"/>
    <col min="14338" max="14338" width="4.140625" style="3" bestFit="1" customWidth="1"/>
    <col min="14339" max="14339" width="14" style="3" customWidth="1"/>
    <col min="14340" max="14342" width="15.7109375" style="3" customWidth="1"/>
    <col min="14343" max="14343" width="14.7109375" style="3" customWidth="1"/>
    <col min="14344" max="14344" width="14.85546875" style="3" customWidth="1"/>
    <col min="14345" max="14346" width="15.7109375" style="3" customWidth="1"/>
    <col min="14347" max="14592" width="9.140625" style="3"/>
    <col min="14593" max="14593" width="58.140625" style="3" customWidth="1"/>
    <col min="14594" max="14594" width="4.140625" style="3" bestFit="1" customWidth="1"/>
    <col min="14595" max="14595" width="14" style="3" customWidth="1"/>
    <col min="14596" max="14598" width="15.7109375" style="3" customWidth="1"/>
    <col min="14599" max="14599" width="14.7109375" style="3" customWidth="1"/>
    <col min="14600" max="14600" width="14.85546875" style="3" customWidth="1"/>
    <col min="14601" max="14602" width="15.7109375" style="3" customWidth="1"/>
    <col min="14603" max="14848" width="9.140625" style="3"/>
    <col min="14849" max="14849" width="58.140625" style="3" customWidth="1"/>
    <col min="14850" max="14850" width="4.140625" style="3" bestFit="1" customWidth="1"/>
    <col min="14851" max="14851" width="14" style="3" customWidth="1"/>
    <col min="14852" max="14854" width="15.7109375" style="3" customWidth="1"/>
    <col min="14855" max="14855" width="14.7109375" style="3" customWidth="1"/>
    <col min="14856" max="14856" width="14.85546875" style="3" customWidth="1"/>
    <col min="14857" max="14858" width="15.7109375" style="3" customWidth="1"/>
    <col min="14859" max="15104" width="9.140625" style="3"/>
    <col min="15105" max="15105" width="58.140625" style="3" customWidth="1"/>
    <col min="15106" max="15106" width="4.140625" style="3" bestFit="1" customWidth="1"/>
    <col min="15107" max="15107" width="14" style="3" customWidth="1"/>
    <col min="15108" max="15110" width="15.7109375" style="3" customWidth="1"/>
    <col min="15111" max="15111" width="14.7109375" style="3" customWidth="1"/>
    <col min="15112" max="15112" width="14.85546875" style="3" customWidth="1"/>
    <col min="15113" max="15114" width="15.7109375" style="3" customWidth="1"/>
    <col min="15115" max="15360" width="9.140625" style="3"/>
    <col min="15361" max="15361" width="58.140625" style="3" customWidth="1"/>
    <col min="15362" max="15362" width="4.140625" style="3" bestFit="1" customWidth="1"/>
    <col min="15363" max="15363" width="14" style="3" customWidth="1"/>
    <col min="15364" max="15366" width="15.7109375" style="3" customWidth="1"/>
    <col min="15367" max="15367" width="14.7109375" style="3" customWidth="1"/>
    <col min="15368" max="15368" width="14.85546875" style="3" customWidth="1"/>
    <col min="15369" max="15370" width="15.7109375" style="3" customWidth="1"/>
    <col min="15371" max="15616" width="9.140625" style="3"/>
    <col min="15617" max="15617" width="58.140625" style="3" customWidth="1"/>
    <col min="15618" max="15618" width="4.140625" style="3" bestFit="1" customWidth="1"/>
    <col min="15619" max="15619" width="14" style="3" customWidth="1"/>
    <col min="15620" max="15622" width="15.7109375" style="3" customWidth="1"/>
    <col min="15623" max="15623" width="14.7109375" style="3" customWidth="1"/>
    <col min="15624" max="15624" width="14.85546875" style="3" customWidth="1"/>
    <col min="15625" max="15626" width="15.7109375" style="3" customWidth="1"/>
    <col min="15627" max="15872" width="9.140625" style="3"/>
    <col min="15873" max="15873" width="58.140625" style="3" customWidth="1"/>
    <col min="15874" max="15874" width="4.140625" style="3" bestFit="1" customWidth="1"/>
    <col min="15875" max="15875" width="14" style="3" customWidth="1"/>
    <col min="15876" max="15878" width="15.7109375" style="3" customWidth="1"/>
    <col min="15879" max="15879" width="14.7109375" style="3" customWidth="1"/>
    <col min="15880" max="15880" width="14.85546875" style="3" customWidth="1"/>
    <col min="15881" max="15882" width="15.7109375" style="3" customWidth="1"/>
    <col min="15883" max="16128" width="9.140625" style="3"/>
    <col min="16129" max="16129" width="58.140625" style="3" customWidth="1"/>
    <col min="16130" max="16130" width="4.140625" style="3" bestFit="1" customWidth="1"/>
    <col min="16131" max="16131" width="14" style="3" customWidth="1"/>
    <col min="16132" max="16134" width="15.7109375" style="3" customWidth="1"/>
    <col min="16135" max="16135" width="14.7109375" style="3" customWidth="1"/>
    <col min="16136" max="16136" width="14.85546875" style="3" customWidth="1"/>
    <col min="16137" max="16138" width="15.7109375" style="3" customWidth="1"/>
    <col min="16139" max="16384" width="9.140625" style="3"/>
  </cols>
  <sheetData>
    <row r="1" spans="1:11" ht="64.5" customHeight="1">
      <c r="F1" s="4"/>
      <c r="G1" s="145" t="s">
        <v>0</v>
      </c>
      <c r="H1" s="145"/>
      <c r="I1" s="145"/>
      <c r="J1" s="145"/>
    </row>
    <row r="2" spans="1:11" ht="3.75" customHeight="1">
      <c r="H2" s="5"/>
    </row>
    <row r="3" spans="1:11" ht="38.25" customHeight="1">
      <c r="A3" s="146" t="s">
        <v>105</v>
      </c>
      <c r="B3" s="146"/>
      <c r="C3" s="146"/>
      <c r="D3" s="146"/>
      <c r="E3" s="146"/>
      <c r="F3" s="146"/>
      <c r="G3" s="146"/>
      <c r="H3" s="146"/>
      <c r="I3" s="146"/>
      <c r="J3" s="146"/>
    </row>
    <row r="4" spans="1:11" ht="38.25" customHeight="1" thickBot="1">
      <c r="A4" s="6" t="s">
        <v>1</v>
      </c>
      <c r="B4" s="147" t="s">
        <v>116</v>
      </c>
      <c r="C4" s="147"/>
      <c r="D4" s="147"/>
      <c r="E4" s="133"/>
      <c r="F4" s="133"/>
      <c r="G4" s="133"/>
      <c r="H4" s="133"/>
      <c r="I4" s="133"/>
      <c r="J4" s="133"/>
    </row>
    <row r="5" spans="1:11" ht="31.5" customHeight="1" thickBot="1">
      <c r="A5" s="7" t="s">
        <v>2</v>
      </c>
      <c r="B5" s="148" t="s">
        <v>115</v>
      </c>
      <c r="C5" s="148"/>
      <c r="D5" s="148"/>
      <c r="H5" s="8"/>
      <c r="I5" s="8"/>
      <c r="J5" s="8" t="s">
        <v>3</v>
      </c>
    </row>
    <row r="6" spans="1:11" ht="51.75" customHeight="1">
      <c r="A6" s="149" t="s">
        <v>4</v>
      </c>
      <c r="B6" s="151" t="s">
        <v>5</v>
      </c>
      <c r="C6" s="142" t="s">
        <v>113</v>
      </c>
      <c r="D6" s="142" t="s">
        <v>112</v>
      </c>
      <c r="E6" s="154" t="s">
        <v>6</v>
      </c>
      <c r="F6" s="154"/>
      <c r="G6" s="154"/>
      <c r="H6" s="155" t="s">
        <v>7</v>
      </c>
      <c r="I6" s="142" t="s">
        <v>8</v>
      </c>
      <c r="J6" s="143"/>
      <c r="K6" s="144"/>
    </row>
    <row r="7" spans="1:11" ht="98.25" customHeight="1" thickBot="1">
      <c r="A7" s="150"/>
      <c r="B7" s="152"/>
      <c r="C7" s="153"/>
      <c r="D7" s="153"/>
      <c r="E7" s="9" t="s">
        <v>9</v>
      </c>
      <c r="F7" s="9" t="s">
        <v>10</v>
      </c>
      <c r="G7" s="9" t="s">
        <v>11</v>
      </c>
      <c r="H7" s="156"/>
      <c r="I7" s="10" t="s">
        <v>12</v>
      </c>
      <c r="J7" s="11" t="s">
        <v>13</v>
      </c>
      <c r="K7" s="144"/>
    </row>
    <row r="8" spans="1:11" ht="13.5" thickBot="1">
      <c r="A8" s="12">
        <v>1</v>
      </c>
      <c r="B8" s="13">
        <v>2</v>
      </c>
      <c r="C8" s="14">
        <v>3</v>
      </c>
      <c r="D8" s="14">
        <v>4</v>
      </c>
      <c r="E8" s="15">
        <v>5</v>
      </c>
      <c r="F8" s="15">
        <v>6</v>
      </c>
      <c r="G8" s="15" t="s">
        <v>14</v>
      </c>
      <c r="H8" s="16" t="s">
        <v>15</v>
      </c>
      <c r="I8" s="17">
        <v>9</v>
      </c>
      <c r="J8" s="18">
        <v>10</v>
      </c>
    </row>
    <row r="9" spans="1:11" ht="26.1" customHeight="1" thickBot="1">
      <c r="A9" s="19" t="s">
        <v>16</v>
      </c>
      <c r="B9" s="20">
        <v>1</v>
      </c>
      <c r="C9" s="21">
        <f>C10+C18+C25+C28+C26+C27+C23+C24</f>
        <v>9063</v>
      </c>
      <c r="D9" s="21">
        <f>D10+D18+D25+D28+D26+D27+D23+D24</f>
        <v>9867</v>
      </c>
      <c r="E9" s="22">
        <f>E10+E18+E25+E28+E26+E27+E23+E24</f>
        <v>0</v>
      </c>
      <c r="F9" s="22">
        <f>F10+F18+F25+F28+F26+F27+F23+F24</f>
        <v>0</v>
      </c>
      <c r="G9" s="22">
        <f>G10+G18+G25+G28+G26+G27+G23+G24</f>
        <v>0</v>
      </c>
      <c r="H9" s="23">
        <f>H10+H18+H25+H28+H26+H27+H24+H23</f>
        <v>9867</v>
      </c>
      <c r="I9" s="21">
        <f>I10+I18+I25+I28+I26+I27+I23+I24</f>
        <v>0</v>
      </c>
      <c r="J9" s="24">
        <f>J10+J18+J25+J28+J26+J27+J23+J24</f>
        <v>0</v>
      </c>
    </row>
    <row r="10" spans="1:11" ht="25.5">
      <c r="A10" s="25" t="s">
        <v>17</v>
      </c>
      <c r="B10" s="26">
        <f t="shared" ref="B10:B59" si="0">B9+1</f>
        <v>2</v>
      </c>
      <c r="C10" s="27">
        <f t="shared" ref="C10:J10" si="1">C11+C12+C13+C15+C16+C17+C14</f>
        <v>1402</v>
      </c>
      <c r="D10" s="27">
        <f t="shared" si="1"/>
        <v>1402</v>
      </c>
      <c r="E10" s="28">
        <f t="shared" si="1"/>
        <v>0</v>
      </c>
      <c r="F10" s="28">
        <f t="shared" si="1"/>
        <v>0</v>
      </c>
      <c r="G10" s="28">
        <f t="shared" si="1"/>
        <v>0</v>
      </c>
      <c r="H10" s="29">
        <f t="shared" si="1"/>
        <v>1402</v>
      </c>
      <c r="I10" s="30">
        <f t="shared" si="1"/>
        <v>0</v>
      </c>
      <c r="J10" s="31">
        <f t="shared" si="1"/>
        <v>0</v>
      </c>
    </row>
    <row r="11" spans="1:11">
      <c r="A11" s="32" t="s">
        <v>18</v>
      </c>
      <c r="B11" s="33">
        <f t="shared" si="0"/>
        <v>3</v>
      </c>
      <c r="C11" s="34"/>
      <c r="D11" s="34"/>
      <c r="E11" s="35"/>
      <c r="F11" s="35"/>
      <c r="G11" s="36">
        <f t="shared" ref="G11:G17" si="2">E11-F11</f>
        <v>0</v>
      </c>
      <c r="H11" s="37">
        <f t="shared" ref="H11:H17" si="3">D11+G11</f>
        <v>0</v>
      </c>
      <c r="I11" s="34"/>
      <c r="J11" s="38"/>
    </row>
    <row r="12" spans="1:11">
      <c r="A12" s="32" t="s">
        <v>19</v>
      </c>
      <c r="B12" s="33">
        <f t="shared" si="0"/>
        <v>4</v>
      </c>
      <c r="C12" s="34">
        <v>588</v>
      </c>
      <c r="D12" s="34">
        <v>588</v>
      </c>
      <c r="E12" s="35"/>
      <c r="F12" s="35"/>
      <c r="G12" s="36">
        <f t="shared" si="2"/>
        <v>0</v>
      </c>
      <c r="H12" s="37">
        <f t="shared" si="3"/>
        <v>588</v>
      </c>
      <c r="I12" s="34"/>
      <c r="J12" s="38"/>
    </row>
    <row r="13" spans="1:11">
      <c r="A13" s="32" t="s">
        <v>20</v>
      </c>
      <c r="B13" s="33">
        <f t="shared" si="0"/>
        <v>5</v>
      </c>
      <c r="C13" s="34">
        <v>114</v>
      </c>
      <c r="D13" s="34">
        <f t="shared" ref="D13:D16" si="4">C13</f>
        <v>114</v>
      </c>
      <c r="E13" s="35"/>
      <c r="F13" s="35"/>
      <c r="G13" s="36">
        <f>E13-F13</f>
        <v>0</v>
      </c>
      <c r="H13" s="37">
        <f>D13+G13</f>
        <v>114</v>
      </c>
      <c r="I13" s="34"/>
      <c r="J13" s="38"/>
    </row>
    <row r="14" spans="1:11">
      <c r="A14" s="32" t="s">
        <v>21</v>
      </c>
      <c r="B14" s="33">
        <f t="shared" si="0"/>
        <v>6</v>
      </c>
      <c r="C14" s="34"/>
      <c r="D14" s="34">
        <f t="shared" si="4"/>
        <v>0</v>
      </c>
      <c r="E14" s="35"/>
      <c r="F14" s="35"/>
      <c r="G14" s="36">
        <f>E14-F14</f>
        <v>0</v>
      </c>
      <c r="H14" s="37">
        <f t="shared" si="3"/>
        <v>0</v>
      </c>
      <c r="I14" s="34"/>
      <c r="J14" s="38"/>
    </row>
    <row r="15" spans="1:11">
      <c r="A15" s="32" t="s">
        <v>22</v>
      </c>
      <c r="B15" s="33">
        <f t="shared" si="0"/>
        <v>7</v>
      </c>
      <c r="C15" s="34">
        <v>94</v>
      </c>
      <c r="D15" s="34">
        <f t="shared" si="4"/>
        <v>94</v>
      </c>
      <c r="E15" s="35"/>
      <c r="F15" s="35"/>
      <c r="G15" s="36">
        <f t="shared" si="2"/>
        <v>0</v>
      </c>
      <c r="H15" s="37">
        <f t="shared" si="3"/>
        <v>94</v>
      </c>
      <c r="I15" s="34"/>
      <c r="J15" s="38"/>
    </row>
    <row r="16" spans="1:11">
      <c r="A16" s="32" t="s">
        <v>23</v>
      </c>
      <c r="B16" s="33">
        <f t="shared" si="0"/>
        <v>8</v>
      </c>
      <c r="C16" s="34">
        <v>406</v>
      </c>
      <c r="D16" s="34">
        <f t="shared" si="4"/>
        <v>406</v>
      </c>
      <c r="E16" s="35"/>
      <c r="F16" s="35"/>
      <c r="G16" s="36">
        <f t="shared" si="2"/>
        <v>0</v>
      </c>
      <c r="H16" s="37">
        <f t="shared" si="3"/>
        <v>406</v>
      </c>
      <c r="I16" s="34"/>
      <c r="J16" s="38"/>
    </row>
    <row r="17" spans="1:10">
      <c r="A17" s="32" t="s">
        <v>24</v>
      </c>
      <c r="B17" s="33">
        <f t="shared" si="0"/>
        <v>9</v>
      </c>
      <c r="C17" s="34">
        <v>200</v>
      </c>
      <c r="D17" s="34">
        <v>200</v>
      </c>
      <c r="E17" s="35"/>
      <c r="F17" s="35"/>
      <c r="G17" s="36">
        <f t="shared" si="2"/>
        <v>0</v>
      </c>
      <c r="H17" s="37">
        <f t="shared" si="3"/>
        <v>200</v>
      </c>
      <c r="I17" s="34"/>
      <c r="J17" s="38"/>
    </row>
    <row r="18" spans="1:10">
      <c r="A18" s="39" t="s">
        <v>25</v>
      </c>
      <c r="B18" s="40">
        <f t="shared" si="0"/>
        <v>10</v>
      </c>
      <c r="C18" s="41">
        <f t="shared" ref="C18:J18" si="5">SUM(C19:C22)</f>
        <v>6873</v>
      </c>
      <c r="D18" s="41">
        <f t="shared" si="5"/>
        <v>7413</v>
      </c>
      <c r="E18" s="42">
        <f t="shared" si="5"/>
        <v>0</v>
      </c>
      <c r="F18" s="42">
        <f t="shared" si="5"/>
        <v>0</v>
      </c>
      <c r="G18" s="42">
        <f t="shared" si="5"/>
        <v>0</v>
      </c>
      <c r="H18" s="43">
        <f t="shared" si="5"/>
        <v>7413</v>
      </c>
      <c r="I18" s="41">
        <f t="shared" si="5"/>
        <v>0</v>
      </c>
      <c r="J18" s="44">
        <f t="shared" si="5"/>
        <v>0</v>
      </c>
    </row>
    <row r="19" spans="1:10" ht="25.5">
      <c r="A19" s="32" t="s">
        <v>64</v>
      </c>
      <c r="B19" s="33">
        <f t="shared" si="0"/>
        <v>11</v>
      </c>
      <c r="C19" s="34">
        <v>889</v>
      </c>
      <c r="D19" s="34">
        <v>889</v>
      </c>
      <c r="E19" s="35"/>
      <c r="F19" s="35"/>
      <c r="G19" s="36">
        <f t="shared" ref="G19:G30" si="6">E19-F19</f>
        <v>0</v>
      </c>
      <c r="H19" s="37">
        <f t="shared" ref="H19:H28" si="7">D19+G19</f>
        <v>889</v>
      </c>
      <c r="I19" s="34"/>
      <c r="J19" s="38"/>
    </row>
    <row r="20" spans="1:10" ht="25.5">
      <c r="A20" s="32" t="s">
        <v>65</v>
      </c>
      <c r="B20" s="33">
        <f t="shared" si="0"/>
        <v>12</v>
      </c>
      <c r="C20" s="34">
        <v>1522</v>
      </c>
      <c r="D20" s="34">
        <f>C20</f>
        <v>1522</v>
      </c>
      <c r="E20" s="35"/>
      <c r="F20" s="35"/>
      <c r="G20" s="36">
        <f t="shared" si="6"/>
        <v>0</v>
      </c>
      <c r="H20" s="37">
        <f t="shared" si="7"/>
        <v>1522</v>
      </c>
      <c r="I20" s="34"/>
      <c r="J20" s="38"/>
    </row>
    <row r="21" spans="1:10" ht="27.75" customHeight="1">
      <c r="A21" s="32" t="s">
        <v>26</v>
      </c>
      <c r="B21" s="33">
        <f t="shared" si="0"/>
        <v>13</v>
      </c>
      <c r="C21" s="34"/>
      <c r="D21" s="34"/>
      <c r="E21" s="35"/>
      <c r="F21" s="35"/>
      <c r="G21" s="36">
        <f t="shared" si="6"/>
        <v>0</v>
      </c>
      <c r="H21" s="37">
        <f t="shared" si="7"/>
        <v>0</v>
      </c>
      <c r="I21" s="34"/>
      <c r="J21" s="38"/>
    </row>
    <row r="22" spans="1:10" ht="25.5">
      <c r="A22" s="32" t="s">
        <v>27</v>
      </c>
      <c r="B22" s="33">
        <f t="shared" si="0"/>
        <v>14</v>
      </c>
      <c r="C22" s="34">
        <v>4462</v>
      </c>
      <c r="D22" s="34">
        <v>5002</v>
      </c>
      <c r="E22" s="35"/>
      <c r="F22" s="35"/>
      <c r="G22" s="36">
        <f t="shared" si="6"/>
        <v>0</v>
      </c>
      <c r="H22" s="37">
        <f t="shared" si="7"/>
        <v>5002</v>
      </c>
      <c r="I22" s="34"/>
      <c r="J22" s="38"/>
    </row>
    <row r="23" spans="1:10" ht="25.5">
      <c r="A23" s="32" t="s">
        <v>28</v>
      </c>
      <c r="B23" s="33">
        <f t="shared" si="0"/>
        <v>15</v>
      </c>
      <c r="C23" s="45"/>
      <c r="D23" s="45"/>
      <c r="E23" s="35"/>
      <c r="F23" s="46"/>
      <c r="G23" s="36">
        <f t="shared" si="6"/>
        <v>0</v>
      </c>
      <c r="H23" s="37">
        <f t="shared" si="7"/>
        <v>0</v>
      </c>
      <c r="I23" s="47"/>
      <c r="J23" s="48"/>
    </row>
    <row r="24" spans="1:10">
      <c r="A24" s="32" t="s">
        <v>29</v>
      </c>
      <c r="B24" s="33">
        <f t="shared" si="0"/>
        <v>16</v>
      </c>
      <c r="C24" s="45"/>
      <c r="D24" s="45"/>
      <c r="E24" s="35"/>
      <c r="F24" s="46"/>
      <c r="G24" s="36">
        <f t="shared" si="6"/>
        <v>0</v>
      </c>
      <c r="H24" s="37">
        <f t="shared" si="7"/>
        <v>0</v>
      </c>
      <c r="I24" s="47"/>
      <c r="J24" s="48"/>
    </row>
    <row r="25" spans="1:10" ht="25.5">
      <c r="A25" s="49" t="s">
        <v>30</v>
      </c>
      <c r="B25" s="33">
        <f t="shared" si="0"/>
        <v>17</v>
      </c>
      <c r="C25" s="50">
        <v>788</v>
      </c>
      <c r="D25" s="50">
        <v>1052</v>
      </c>
      <c r="E25" s="51"/>
      <c r="F25" s="52"/>
      <c r="G25" s="53">
        <f t="shared" si="6"/>
        <v>0</v>
      </c>
      <c r="H25" s="43">
        <f>D25+G25</f>
        <v>1052</v>
      </c>
      <c r="I25" s="54"/>
      <c r="J25" s="55"/>
    </row>
    <row r="26" spans="1:10" ht="25.5">
      <c r="A26" s="49" t="s">
        <v>31</v>
      </c>
      <c r="B26" s="33">
        <f t="shared" si="0"/>
        <v>18</v>
      </c>
      <c r="C26" s="34"/>
      <c r="D26" s="34"/>
      <c r="E26" s="35"/>
      <c r="F26" s="35"/>
      <c r="G26" s="36">
        <f t="shared" si="6"/>
        <v>0</v>
      </c>
      <c r="H26" s="37">
        <f t="shared" si="7"/>
        <v>0</v>
      </c>
      <c r="I26" s="34"/>
      <c r="J26" s="38"/>
    </row>
    <row r="27" spans="1:10" ht="25.5">
      <c r="A27" s="49" t="s">
        <v>32</v>
      </c>
      <c r="B27" s="33">
        <f t="shared" si="0"/>
        <v>19</v>
      </c>
      <c r="C27" s="34"/>
      <c r="D27" s="34"/>
      <c r="E27" s="35"/>
      <c r="F27" s="35"/>
      <c r="G27" s="36">
        <f t="shared" si="6"/>
        <v>0</v>
      </c>
      <c r="H27" s="37">
        <f t="shared" si="7"/>
        <v>0</v>
      </c>
      <c r="I27" s="34"/>
      <c r="J27" s="38"/>
    </row>
    <row r="28" spans="1:10" ht="13.5" thickBot="1">
      <c r="A28" s="49" t="s">
        <v>33</v>
      </c>
      <c r="B28" s="33">
        <f t="shared" si="0"/>
        <v>20</v>
      </c>
      <c r="C28" s="34"/>
      <c r="D28" s="34"/>
      <c r="E28" s="35"/>
      <c r="F28" s="35"/>
      <c r="G28" s="36">
        <f t="shared" si="6"/>
        <v>0</v>
      </c>
      <c r="H28" s="37">
        <f t="shared" si="7"/>
        <v>0</v>
      </c>
      <c r="I28" s="56"/>
      <c r="J28" s="57"/>
    </row>
    <row r="29" spans="1:10" ht="26.1" customHeight="1" thickBot="1">
      <c r="A29" s="19" t="s">
        <v>34</v>
      </c>
      <c r="B29" s="20">
        <f t="shared" si="0"/>
        <v>21</v>
      </c>
      <c r="C29" s="21">
        <f t="shared" ref="C29:H29" si="8">C30+C31</f>
        <v>9063</v>
      </c>
      <c r="D29" s="21">
        <f>D30+D31</f>
        <v>10418</v>
      </c>
      <c r="E29" s="22">
        <f t="shared" si="8"/>
        <v>0</v>
      </c>
      <c r="F29" s="22">
        <f t="shared" si="8"/>
        <v>0</v>
      </c>
      <c r="G29" s="22">
        <f t="shared" si="8"/>
        <v>0</v>
      </c>
      <c r="H29" s="23">
        <f t="shared" si="8"/>
        <v>10418</v>
      </c>
      <c r="I29" s="21">
        <f>I30+I31</f>
        <v>0</v>
      </c>
      <c r="J29" s="24">
        <f>J30+J31</f>
        <v>0</v>
      </c>
    </row>
    <row r="30" spans="1:10" ht="51">
      <c r="A30" s="58" t="s">
        <v>35</v>
      </c>
      <c r="B30" s="59">
        <f t="shared" si="0"/>
        <v>22</v>
      </c>
      <c r="C30" s="60">
        <v>788</v>
      </c>
      <c r="D30" s="61">
        <v>1052</v>
      </c>
      <c r="E30" s="62">
        <f>E25</f>
        <v>0</v>
      </c>
      <c r="F30" s="62"/>
      <c r="G30" s="63">
        <f t="shared" si="6"/>
        <v>0</v>
      </c>
      <c r="H30" s="64">
        <f>D30+G30</f>
        <v>1052</v>
      </c>
      <c r="I30" s="65"/>
      <c r="J30" s="66"/>
    </row>
    <row r="31" spans="1:10" ht="25.5">
      <c r="A31" s="67" t="s">
        <v>36</v>
      </c>
      <c r="B31" s="40">
        <f t="shared" si="0"/>
        <v>23</v>
      </c>
      <c r="C31" s="68">
        <f t="shared" ref="C31:J31" si="9">SUM(C32:C39)</f>
        <v>8275</v>
      </c>
      <c r="D31" s="41">
        <f>SUM(D32:D39)</f>
        <v>9366</v>
      </c>
      <c r="E31" s="53">
        <f t="shared" si="9"/>
        <v>0</v>
      </c>
      <c r="F31" s="53">
        <f t="shared" si="9"/>
        <v>0</v>
      </c>
      <c r="G31" s="53">
        <f>SUM(G32:G39)</f>
        <v>0</v>
      </c>
      <c r="H31" s="69">
        <f>SUM(H32:H39)</f>
        <v>9366</v>
      </c>
      <c r="I31" s="42">
        <f t="shared" si="9"/>
        <v>0</v>
      </c>
      <c r="J31" s="69">
        <f t="shared" si="9"/>
        <v>0</v>
      </c>
    </row>
    <row r="32" spans="1:10">
      <c r="A32" s="70" t="s">
        <v>37</v>
      </c>
      <c r="B32" s="33">
        <f t="shared" si="0"/>
        <v>24</v>
      </c>
      <c r="C32" s="71">
        <v>6365</v>
      </c>
      <c r="D32" s="72">
        <v>6365</v>
      </c>
      <c r="E32" s="73"/>
      <c r="F32" s="73"/>
      <c r="G32" s="74">
        <f t="shared" ref="G32:G42" si="10">E32-F32</f>
        <v>0</v>
      </c>
      <c r="H32" s="75">
        <f t="shared" ref="H32:H42" si="11">D32+G32</f>
        <v>6365</v>
      </c>
      <c r="I32" s="46"/>
      <c r="J32" s="38"/>
    </row>
    <row r="33" spans="1:10">
      <c r="A33" s="76" t="s">
        <v>38</v>
      </c>
      <c r="B33" s="33">
        <f t="shared" si="0"/>
        <v>25</v>
      </c>
      <c r="C33" s="77">
        <v>1857</v>
      </c>
      <c r="D33" s="78">
        <v>2876</v>
      </c>
      <c r="E33" s="79"/>
      <c r="F33" s="79"/>
      <c r="G33" s="36">
        <f>E33-F33</f>
        <v>0</v>
      </c>
      <c r="H33" s="75">
        <f t="shared" si="11"/>
        <v>2876</v>
      </c>
      <c r="I33" s="46"/>
      <c r="J33" s="38"/>
    </row>
    <row r="34" spans="1:10">
      <c r="A34" s="76" t="s">
        <v>39</v>
      </c>
      <c r="B34" s="33">
        <f t="shared" si="0"/>
        <v>26</v>
      </c>
      <c r="C34" s="77"/>
      <c r="D34" s="78"/>
      <c r="E34" s="79"/>
      <c r="F34" s="79"/>
      <c r="G34" s="36">
        <f t="shared" si="10"/>
        <v>0</v>
      </c>
      <c r="H34" s="75">
        <f t="shared" si="11"/>
        <v>0</v>
      </c>
      <c r="I34" s="46"/>
      <c r="J34" s="38"/>
    </row>
    <row r="35" spans="1:10">
      <c r="A35" s="76" t="s">
        <v>40</v>
      </c>
      <c r="B35" s="33">
        <f t="shared" si="0"/>
        <v>27</v>
      </c>
      <c r="C35" s="77"/>
      <c r="D35" s="78"/>
      <c r="E35" s="79"/>
      <c r="F35" s="79"/>
      <c r="G35" s="36">
        <f t="shared" si="10"/>
        <v>0</v>
      </c>
      <c r="H35" s="75">
        <f t="shared" si="11"/>
        <v>0</v>
      </c>
      <c r="I35" s="46"/>
      <c r="J35" s="38"/>
    </row>
    <row r="36" spans="1:10">
      <c r="A36" s="76" t="s">
        <v>41</v>
      </c>
      <c r="B36" s="33">
        <f t="shared" si="0"/>
        <v>28</v>
      </c>
      <c r="C36" s="77">
        <v>38</v>
      </c>
      <c r="D36" s="78">
        <f>C36</f>
        <v>38</v>
      </c>
      <c r="E36" s="79"/>
      <c r="F36" s="79"/>
      <c r="G36" s="36">
        <f t="shared" si="10"/>
        <v>0</v>
      </c>
      <c r="H36" s="75">
        <f t="shared" si="11"/>
        <v>38</v>
      </c>
      <c r="I36" s="46"/>
      <c r="J36" s="38"/>
    </row>
    <row r="37" spans="1:10">
      <c r="A37" s="76" t="s">
        <v>42</v>
      </c>
      <c r="B37" s="33">
        <f t="shared" si="0"/>
        <v>29</v>
      </c>
      <c r="C37" s="80"/>
      <c r="D37" s="81"/>
      <c r="E37" s="82"/>
      <c r="F37" s="82"/>
      <c r="G37" s="36">
        <f t="shared" si="10"/>
        <v>0</v>
      </c>
      <c r="H37" s="75">
        <f t="shared" si="11"/>
        <v>0</v>
      </c>
      <c r="I37" s="83"/>
      <c r="J37" s="84"/>
    </row>
    <row r="38" spans="1:10">
      <c r="A38" s="76" t="s">
        <v>43</v>
      </c>
      <c r="B38" s="33">
        <f t="shared" si="0"/>
        <v>30</v>
      </c>
      <c r="C38" s="77"/>
      <c r="D38" s="78"/>
      <c r="E38" s="79"/>
      <c r="F38" s="79"/>
      <c r="G38" s="36">
        <f t="shared" si="10"/>
        <v>0</v>
      </c>
      <c r="H38" s="75">
        <f t="shared" si="11"/>
        <v>0</v>
      </c>
      <c r="I38" s="46"/>
      <c r="J38" s="38"/>
    </row>
    <row r="39" spans="1:10">
      <c r="A39" s="76" t="s">
        <v>44</v>
      </c>
      <c r="B39" s="33">
        <f t="shared" si="0"/>
        <v>31</v>
      </c>
      <c r="C39" s="77">
        <v>15</v>
      </c>
      <c r="D39" s="78">
        <f>D42</f>
        <v>87</v>
      </c>
      <c r="E39" s="79"/>
      <c r="F39" s="79"/>
      <c r="G39" s="36">
        <f t="shared" si="10"/>
        <v>0</v>
      </c>
      <c r="H39" s="75">
        <f>D39+G42</f>
        <v>87</v>
      </c>
      <c r="I39" s="46"/>
      <c r="J39" s="38"/>
    </row>
    <row r="40" spans="1:10">
      <c r="A40" s="76" t="s">
        <v>45</v>
      </c>
      <c r="B40" s="33">
        <f t="shared" si="0"/>
        <v>32</v>
      </c>
      <c r="C40" s="77"/>
      <c r="D40" s="78"/>
      <c r="E40" s="79"/>
      <c r="F40" s="79"/>
      <c r="G40" s="36">
        <f t="shared" si="10"/>
        <v>0</v>
      </c>
      <c r="H40" s="75">
        <f t="shared" si="11"/>
        <v>0</v>
      </c>
      <c r="I40" s="46"/>
      <c r="J40" s="38"/>
    </row>
    <row r="41" spans="1:10">
      <c r="A41" s="76" t="s">
        <v>46</v>
      </c>
      <c r="B41" s="33">
        <f t="shared" si="0"/>
        <v>33</v>
      </c>
      <c r="C41" s="77"/>
      <c r="D41" s="78"/>
      <c r="E41" s="79"/>
      <c r="F41" s="79"/>
      <c r="G41" s="36">
        <f t="shared" si="10"/>
        <v>0</v>
      </c>
      <c r="H41" s="75">
        <f t="shared" si="11"/>
        <v>0</v>
      </c>
      <c r="I41" s="46"/>
      <c r="J41" s="38"/>
    </row>
    <row r="42" spans="1:10" ht="13.5" thickBot="1">
      <c r="A42" s="76" t="s">
        <v>47</v>
      </c>
      <c r="B42" s="33">
        <f t="shared" si="0"/>
        <v>34</v>
      </c>
      <c r="C42" s="85">
        <v>15</v>
      </c>
      <c r="D42" s="86">
        <v>87</v>
      </c>
      <c r="E42" s="87"/>
      <c r="F42" s="87"/>
      <c r="G42" s="88">
        <f t="shared" si="10"/>
        <v>0</v>
      </c>
      <c r="H42" s="89">
        <f t="shared" si="11"/>
        <v>87</v>
      </c>
      <c r="I42" s="90"/>
      <c r="J42" s="57"/>
    </row>
    <row r="43" spans="1:10" ht="26.1" customHeight="1" thickBot="1">
      <c r="A43" s="19" t="s">
        <v>48</v>
      </c>
      <c r="B43" s="20">
        <f t="shared" si="0"/>
        <v>35</v>
      </c>
      <c r="C43" s="21">
        <f t="shared" ref="C43:J43" si="12">C9-C29</f>
        <v>0</v>
      </c>
      <c r="D43" s="21">
        <f>D9-D29</f>
        <v>-551</v>
      </c>
      <c r="E43" s="22">
        <f t="shared" si="12"/>
        <v>0</v>
      </c>
      <c r="F43" s="22">
        <f t="shared" si="12"/>
        <v>0</v>
      </c>
      <c r="G43" s="22">
        <f t="shared" si="12"/>
        <v>0</v>
      </c>
      <c r="H43" s="23">
        <f t="shared" si="12"/>
        <v>-551</v>
      </c>
      <c r="I43" s="21">
        <f t="shared" si="12"/>
        <v>0</v>
      </c>
      <c r="J43" s="24">
        <f t="shared" si="12"/>
        <v>0</v>
      </c>
    </row>
    <row r="44" spans="1:10" ht="25.5">
      <c r="A44" s="25" t="s">
        <v>49</v>
      </c>
      <c r="B44" s="91">
        <f t="shared" si="0"/>
        <v>36</v>
      </c>
      <c r="C44" s="92">
        <f t="shared" ref="C44:J44" si="13">C45+C50+C53+C56+C59</f>
        <v>0</v>
      </c>
      <c r="D44" s="92">
        <f t="shared" si="13"/>
        <v>551</v>
      </c>
      <c r="E44" s="63" t="e">
        <f>E45+E50+E53+E56+E59</f>
        <v>#VALUE!</v>
      </c>
      <c r="F44" s="63">
        <f t="shared" si="13"/>
        <v>0</v>
      </c>
      <c r="G44" s="63" t="e">
        <f t="shared" si="13"/>
        <v>#VALUE!</v>
      </c>
      <c r="H44" s="93" t="e">
        <f t="shared" si="13"/>
        <v>#VALUE!</v>
      </c>
      <c r="I44" s="94">
        <f t="shared" si="13"/>
        <v>0</v>
      </c>
      <c r="J44" s="95">
        <f t="shared" si="13"/>
        <v>0</v>
      </c>
    </row>
    <row r="45" spans="1:10">
      <c r="A45" s="32" t="s">
        <v>50</v>
      </c>
      <c r="B45" s="33">
        <f t="shared" si="0"/>
        <v>37</v>
      </c>
      <c r="C45" s="96">
        <v>0</v>
      </c>
      <c r="D45" s="96">
        <v>551</v>
      </c>
      <c r="E45" s="83" t="e">
        <f>E46-E48</f>
        <v>#VALUE!</v>
      </c>
      <c r="F45" s="83">
        <f>F46-F48</f>
        <v>0</v>
      </c>
      <c r="G45" s="36" t="e">
        <f>E45-F45</f>
        <v>#VALUE!</v>
      </c>
      <c r="H45" s="97" t="e">
        <f>H46-H48</f>
        <v>#VALUE!</v>
      </c>
      <c r="I45" s="96">
        <f>I46-I48</f>
        <v>0</v>
      </c>
      <c r="J45" s="84">
        <f>J46-J48</f>
        <v>0</v>
      </c>
    </row>
    <row r="46" spans="1:10">
      <c r="A46" s="32" t="s">
        <v>51</v>
      </c>
      <c r="B46" s="33">
        <f t="shared" si="0"/>
        <v>38</v>
      </c>
      <c r="C46" s="34">
        <v>0</v>
      </c>
      <c r="D46" s="34">
        <v>551</v>
      </c>
      <c r="E46" s="35"/>
      <c r="F46" s="35"/>
      <c r="G46" s="36">
        <f>E46-F46</f>
        <v>0</v>
      </c>
      <c r="H46" s="37">
        <f>D46+G46</f>
        <v>551</v>
      </c>
      <c r="I46" s="34"/>
      <c r="J46" s="38"/>
    </row>
    <row r="47" spans="1:10">
      <c r="A47" s="98" t="s">
        <v>52</v>
      </c>
      <c r="B47" s="33">
        <f t="shared" si="0"/>
        <v>39</v>
      </c>
      <c r="C47" s="99"/>
      <c r="D47" s="99"/>
      <c r="E47" s="100"/>
      <c r="F47" s="100"/>
      <c r="G47" s="101">
        <f>E47-F47</f>
        <v>0</v>
      </c>
      <c r="H47" s="102">
        <f>D47+G47</f>
        <v>0</v>
      </c>
      <c r="I47" s="99"/>
      <c r="J47" s="103"/>
    </row>
    <row r="48" spans="1:10">
      <c r="A48" s="32" t="s">
        <v>53</v>
      </c>
      <c r="B48" s="33">
        <f t="shared" si="0"/>
        <v>40</v>
      </c>
      <c r="C48" s="34"/>
      <c r="D48" s="34"/>
      <c r="E48" s="35" t="s">
        <v>114</v>
      </c>
      <c r="F48" s="35"/>
      <c r="G48" s="36" t="e">
        <f>E48-F48</f>
        <v>#VALUE!</v>
      </c>
      <c r="H48" s="37" t="e">
        <f>D48+G48</f>
        <v>#VALUE!</v>
      </c>
      <c r="I48" s="34"/>
      <c r="J48" s="38"/>
    </row>
    <row r="49" spans="1:10">
      <c r="A49" s="98" t="s">
        <v>54</v>
      </c>
      <c r="B49" s="33">
        <f t="shared" si="0"/>
        <v>41</v>
      </c>
      <c r="C49" s="99"/>
      <c r="D49" s="99"/>
      <c r="E49" s="100"/>
      <c r="F49" s="100"/>
      <c r="G49" s="101">
        <f>E49-F49</f>
        <v>0</v>
      </c>
      <c r="H49" s="102">
        <f>D49+G49</f>
        <v>0</v>
      </c>
      <c r="I49" s="99"/>
      <c r="J49" s="103"/>
    </row>
    <row r="50" spans="1:10">
      <c r="A50" s="32" t="s">
        <v>55</v>
      </c>
      <c r="B50" s="33">
        <f t="shared" si="0"/>
        <v>42</v>
      </c>
      <c r="C50" s="96">
        <f t="shared" ref="C50:H50" si="14">C51-C52</f>
        <v>0</v>
      </c>
      <c r="D50" s="96">
        <f>D51-D52</f>
        <v>0</v>
      </c>
      <c r="E50" s="104">
        <f t="shared" si="14"/>
        <v>0</v>
      </c>
      <c r="F50" s="104">
        <f t="shared" si="14"/>
        <v>0</v>
      </c>
      <c r="G50" s="36">
        <f t="shared" si="14"/>
        <v>0</v>
      </c>
      <c r="H50" s="37">
        <f t="shared" si="14"/>
        <v>0</v>
      </c>
      <c r="I50" s="96">
        <f>I51-I52</f>
        <v>0</v>
      </c>
      <c r="J50" s="84">
        <f>J51-J52</f>
        <v>0</v>
      </c>
    </row>
    <row r="51" spans="1:10">
      <c r="A51" s="32" t="s">
        <v>56</v>
      </c>
      <c r="B51" s="33">
        <f t="shared" si="0"/>
        <v>43</v>
      </c>
      <c r="C51" s="34"/>
      <c r="D51" s="34"/>
      <c r="E51" s="35"/>
      <c r="F51" s="35"/>
      <c r="G51" s="36">
        <f>E51-F51</f>
        <v>0</v>
      </c>
      <c r="H51" s="37">
        <f>D51+G51</f>
        <v>0</v>
      </c>
      <c r="I51" s="34"/>
      <c r="J51" s="38"/>
    </row>
    <row r="52" spans="1:10">
      <c r="A52" s="32" t="s">
        <v>57</v>
      </c>
      <c r="B52" s="33">
        <f t="shared" si="0"/>
        <v>44</v>
      </c>
      <c r="C52" s="34"/>
      <c r="D52" s="34"/>
      <c r="E52" s="35"/>
      <c r="F52" s="35"/>
      <c r="G52" s="36">
        <f>E52-F52</f>
        <v>0</v>
      </c>
      <c r="H52" s="37">
        <f>D52+G52</f>
        <v>0</v>
      </c>
      <c r="I52" s="34"/>
      <c r="J52" s="38"/>
    </row>
    <row r="53" spans="1:10" ht="12.95" customHeight="1">
      <c r="A53" s="32" t="s">
        <v>58</v>
      </c>
      <c r="B53" s="33">
        <f t="shared" si="0"/>
        <v>45</v>
      </c>
      <c r="C53" s="96">
        <f t="shared" ref="C53:H53" si="15">C54-C55</f>
        <v>0</v>
      </c>
      <c r="D53" s="96">
        <f>D54-D55</f>
        <v>0</v>
      </c>
      <c r="E53" s="104">
        <f t="shared" si="15"/>
        <v>0</v>
      </c>
      <c r="F53" s="104">
        <f t="shared" si="15"/>
        <v>0</v>
      </c>
      <c r="G53" s="36">
        <f t="shared" si="15"/>
        <v>0</v>
      </c>
      <c r="H53" s="37">
        <f t="shared" si="15"/>
        <v>0</v>
      </c>
      <c r="I53" s="96">
        <f>I54-I55</f>
        <v>0</v>
      </c>
      <c r="J53" s="84">
        <f>J54-J55</f>
        <v>0</v>
      </c>
    </row>
    <row r="54" spans="1:10">
      <c r="A54" s="32" t="s">
        <v>56</v>
      </c>
      <c r="B54" s="33">
        <f t="shared" si="0"/>
        <v>46</v>
      </c>
      <c r="C54" s="34"/>
      <c r="D54" s="34"/>
      <c r="E54" s="35"/>
      <c r="F54" s="35"/>
      <c r="G54" s="36">
        <f>E54-F54</f>
        <v>0</v>
      </c>
      <c r="H54" s="37">
        <f>D54+G54</f>
        <v>0</v>
      </c>
      <c r="I54" s="34"/>
      <c r="J54" s="38"/>
    </row>
    <row r="55" spans="1:10">
      <c r="A55" s="32" t="s">
        <v>57</v>
      </c>
      <c r="B55" s="33">
        <f t="shared" si="0"/>
        <v>47</v>
      </c>
      <c r="C55" s="34"/>
      <c r="D55" s="34"/>
      <c r="E55" s="35"/>
      <c r="F55" s="35"/>
      <c r="G55" s="36">
        <f>E55-F55</f>
        <v>0</v>
      </c>
      <c r="H55" s="37">
        <f>D55+G55</f>
        <v>0</v>
      </c>
      <c r="I55" s="34"/>
      <c r="J55" s="38"/>
    </row>
    <row r="56" spans="1:10">
      <c r="A56" s="32" t="s">
        <v>59</v>
      </c>
      <c r="B56" s="33">
        <f t="shared" si="0"/>
        <v>48</v>
      </c>
      <c r="C56" s="96">
        <f t="shared" ref="C56:H56" si="16">C57-C58</f>
        <v>0</v>
      </c>
      <c r="D56" s="96">
        <f>D57-D58</f>
        <v>0</v>
      </c>
      <c r="E56" s="104">
        <f t="shared" si="16"/>
        <v>0</v>
      </c>
      <c r="F56" s="104">
        <f t="shared" si="16"/>
        <v>0</v>
      </c>
      <c r="G56" s="36">
        <f t="shared" si="16"/>
        <v>0</v>
      </c>
      <c r="H56" s="37">
        <f t="shared" si="16"/>
        <v>0</v>
      </c>
      <c r="I56" s="96">
        <f>I57-I58</f>
        <v>0</v>
      </c>
      <c r="J56" s="84">
        <f>J57-J58</f>
        <v>0</v>
      </c>
    </row>
    <row r="57" spans="1:10">
      <c r="A57" s="32" t="s">
        <v>60</v>
      </c>
      <c r="B57" s="33">
        <f t="shared" si="0"/>
        <v>49</v>
      </c>
      <c r="C57" s="34"/>
      <c r="D57" s="34"/>
      <c r="E57" s="35"/>
      <c r="F57" s="35"/>
      <c r="G57" s="36">
        <f>E57-F57</f>
        <v>0</v>
      </c>
      <c r="H57" s="37">
        <f>D57+G57</f>
        <v>0</v>
      </c>
      <c r="I57" s="34"/>
      <c r="J57" s="38"/>
    </row>
    <row r="58" spans="1:10">
      <c r="A58" s="32" t="s">
        <v>61</v>
      </c>
      <c r="B58" s="33">
        <f t="shared" si="0"/>
        <v>50</v>
      </c>
      <c r="C58" s="34"/>
      <c r="D58" s="34"/>
      <c r="E58" s="35"/>
      <c r="F58" s="35"/>
      <c r="G58" s="36">
        <f>E58-F58</f>
        <v>0</v>
      </c>
      <c r="H58" s="37">
        <f>D58+G58</f>
        <v>0</v>
      </c>
      <c r="I58" s="34"/>
      <c r="J58" s="38"/>
    </row>
    <row r="59" spans="1:10" ht="13.5" thickBot="1">
      <c r="A59" s="105" t="s">
        <v>62</v>
      </c>
      <c r="B59" s="134">
        <f t="shared" si="0"/>
        <v>51</v>
      </c>
      <c r="C59" s="56"/>
      <c r="D59" s="56"/>
      <c r="E59" s="106"/>
      <c r="F59" s="106"/>
      <c r="G59" s="88">
        <f>E59-F59</f>
        <v>0</v>
      </c>
      <c r="H59" s="107">
        <f>D59+G59</f>
        <v>0</v>
      </c>
      <c r="I59" s="56"/>
      <c r="J59" s="57"/>
    </row>
    <row r="61" spans="1:10">
      <c r="A61" s="1" t="s">
        <v>63</v>
      </c>
      <c r="D61" s="3" t="s">
        <v>106</v>
      </c>
    </row>
    <row r="63" spans="1:10">
      <c r="A63" s="1" t="s">
        <v>107</v>
      </c>
    </row>
  </sheetData>
  <protectedRanges>
    <protectedRange sqref="I6:J7 K1:IV59" name="Диапазон15_1"/>
    <protectedRange sqref="A60:IV2618" name="Диапазон14_1"/>
    <protectedRange sqref="I57:J59 C57:F59" name="Диапазон13_1"/>
    <protectedRange sqref="I54:J55 C54:F55" name="Диапазон12_1"/>
    <protectedRange sqref="I51:J52 C51:F52" name="Диапазон11_1"/>
    <protectedRange sqref="E49:F49" name="Диапазон10_1"/>
    <protectedRange sqref="C47:D49 I47:J49" name="Диапазон9_1"/>
    <protectedRange sqref="I30:J30 C30:F30" name="Диапазон6_1"/>
    <protectedRange sqref="I19:J28 C19:F28" name="Диапазон5_1"/>
    <protectedRange sqref="I11:J17 C11:F17" name="Диапазон4_1"/>
    <protectedRange sqref="E6" name="Диапазон3_1"/>
    <protectedRange sqref="C6:D6" name="Диапазон2_1"/>
    <protectedRange sqref="A3:J3 A4 E4:J4" name="Диапазон1_1"/>
    <protectedRange sqref="C32:F36 I32:J36" name="Диапазон7_1"/>
    <protectedRange sqref="C38:F42 I38:J42" name="Диапазон8_1"/>
  </protectedRanges>
  <mergeCells count="12">
    <mergeCell ref="I6:J6"/>
    <mergeCell ref="K6:K7"/>
    <mergeCell ref="G1:J1"/>
    <mergeCell ref="A3:J3"/>
    <mergeCell ref="B4:D4"/>
    <mergeCell ref="B5:D5"/>
    <mergeCell ref="A6:A7"/>
    <mergeCell ref="B6:B7"/>
    <mergeCell ref="C6:C7"/>
    <mergeCell ref="D6:D7"/>
    <mergeCell ref="E6:G6"/>
    <mergeCell ref="H6:H7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9"/>
  <sheetViews>
    <sheetView workbookViewId="0">
      <selection activeCell="L22" sqref="L22"/>
    </sheetView>
  </sheetViews>
  <sheetFormatPr defaultRowHeight="12.75"/>
  <cols>
    <col min="1" max="1" width="5" style="108" bestFit="1" customWidth="1"/>
    <col min="2" max="2" width="56.140625" style="109" customWidth="1"/>
    <col min="3" max="3" width="9.28515625" style="108" bestFit="1" customWidth="1"/>
    <col min="4" max="4" width="9.28515625" style="108" customWidth="1"/>
    <col min="5" max="5" width="10.7109375" style="110" customWidth="1"/>
    <col min="6" max="6" width="15.7109375" style="111" bestFit="1" customWidth="1"/>
    <col min="7" max="7" width="14.7109375" style="115" customWidth="1"/>
    <col min="8" max="8" width="8.7109375" style="115" hidden="1" customWidth="1"/>
    <col min="9" max="9" width="8.85546875" style="115" hidden="1" customWidth="1"/>
    <col min="10" max="10" width="4.28515625" style="115" hidden="1" customWidth="1"/>
    <col min="11" max="13" width="9.140625" style="112"/>
    <col min="14" max="256" width="9.140625" style="113"/>
    <col min="257" max="257" width="5" style="113" bestFit="1" customWidth="1"/>
    <col min="258" max="258" width="56.140625" style="113" customWidth="1"/>
    <col min="259" max="259" width="9.28515625" style="113" bestFit="1" customWidth="1"/>
    <col min="260" max="260" width="9.28515625" style="113" customWidth="1"/>
    <col min="261" max="261" width="9.140625" style="113" customWidth="1"/>
    <col min="262" max="262" width="15.7109375" style="113" bestFit="1" customWidth="1"/>
    <col min="263" max="265" width="14.7109375" style="113" customWidth="1"/>
    <col min="266" max="266" width="13" style="113" customWidth="1"/>
    <col min="267" max="512" width="9.140625" style="113"/>
    <col min="513" max="513" width="5" style="113" bestFit="1" customWidth="1"/>
    <col min="514" max="514" width="56.140625" style="113" customWidth="1"/>
    <col min="515" max="515" width="9.28515625" style="113" bestFit="1" customWidth="1"/>
    <col min="516" max="516" width="9.28515625" style="113" customWidth="1"/>
    <col min="517" max="517" width="9.140625" style="113" customWidth="1"/>
    <col min="518" max="518" width="15.7109375" style="113" bestFit="1" customWidth="1"/>
    <col min="519" max="521" width="14.7109375" style="113" customWidth="1"/>
    <col min="522" max="522" width="13" style="113" customWidth="1"/>
    <col min="523" max="768" width="9.140625" style="113"/>
    <col min="769" max="769" width="5" style="113" bestFit="1" customWidth="1"/>
    <col min="770" max="770" width="56.140625" style="113" customWidth="1"/>
    <col min="771" max="771" width="9.28515625" style="113" bestFit="1" customWidth="1"/>
    <col min="772" max="772" width="9.28515625" style="113" customWidth="1"/>
    <col min="773" max="773" width="9.140625" style="113" customWidth="1"/>
    <col min="774" max="774" width="15.7109375" style="113" bestFit="1" customWidth="1"/>
    <col min="775" max="777" width="14.7109375" style="113" customWidth="1"/>
    <col min="778" max="778" width="13" style="113" customWidth="1"/>
    <col min="779" max="1024" width="9.140625" style="113"/>
    <col min="1025" max="1025" width="5" style="113" bestFit="1" customWidth="1"/>
    <col min="1026" max="1026" width="56.140625" style="113" customWidth="1"/>
    <col min="1027" max="1027" width="9.28515625" style="113" bestFit="1" customWidth="1"/>
    <col min="1028" max="1028" width="9.28515625" style="113" customWidth="1"/>
    <col min="1029" max="1029" width="9.140625" style="113" customWidth="1"/>
    <col min="1030" max="1030" width="15.7109375" style="113" bestFit="1" customWidth="1"/>
    <col min="1031" max="1033" width="14.7109375" style="113" customWidth="1"/>
    <col min="1034" max="1034" width="13" style="113" customWidth="1"/>
    <col min="1035" max="1280" width="9.140625" style="113"/>
    <col min="1281" max="1281" width="5" style="113" bestFit="1" customWidth="1"/>
    <col min="1282" max="1282" width="56.140625" style="113" customWidth="1"/>
    <col min="1283" max="1283" width="9.28515625" style="113" bestFit="1" customWidth="1"/>
    <col min="1284" max="1284" width="9.28515625" style="113" customWidth="1"/>
    <col min="1285" max="1285" width="9.140625" style="113" customWidth="1"/>
    <col min="1286" max="1286" width="15.7109375" style="113" bestFit="1" customWidth="1"/>
    <col min="1287" max="1289" width="14.7109375" style="113" customWidth="1"/>
    <col min="1290" max="1290" width="13" style="113" customWidth="1"/>
    <col min="1291" max="1536" width="9.140625" style="113"/>
    <col min="1537" max="1537" width="5" style="113" bestFit="1" customWidth="1"/>
    <col min="1538" max="1538" width="56.140625" style="113" customWidth="1"/>
    <col min="1539" max="1539" width="9.28515625" style="113" bestFit="1" customWidth="1"/>
    <col min="1540" max="1540" width="9.28515625" style="113" customWidth="1"/>
    <col min="1541" max="1541" width="9.140625" style="113" customWidth="1"/>
    <col min="1542" max="1542" width="15.7109375" style="113" bestFit="1" customWidth="1"/>
    <col min="1543" max="1545" width="14.7109375" style="113" customWidth="1"/>
    <col min="1546" max="1546" width="13" style="113" customWidth="1"/>
    <col min="1547" max="1792" width="9.140625" style="113"/>
    <col min="1793" max="1793" width="5" style="113" bestFit="1" customWidth="1"/>
    <col min="1794" max="1794" width="56.140625" style="113" customWidth="1"/>
    <col min="1795" max="1795" width="9.28515625" style="113" bestFit="1" customWidth="1"/>
    <col min="1796" max="1796" width="9.28515625" style="113" customWidth="1"/>
    <col min="1797" max="1797" width="9.140625" style="113" customWidth="1"/>
    <col min="1798" max="1798" width="15.7109375" style="113" bestFit="1" customWidth="1"/>
    <col min="1799" max="1801" width="14.7109375" style="113" customWidth="1"/>
    <col min="1802" max="1802" width="13" style="113" customWidth="1"/>
    <col min="1803" max="2048" width="9.140625" style="113"/>
    <col min="2049" max="2049" width="5" style="113" bestFit="1" customWidth="1"/>
    <col min="2050" max="2050" width="56.140625" style="113" customWidth="1"/>
    <col min="2051" max="2051" width="9.28515625" style="113" bestFit="1" customWidth="1"/>
    <col min="2052" max="2052" width="9.28515625" style="113" customWidth="1"/>
    <col min="2053" max="2053" width="9.140625" style="113" customWidth="1"/>
    <col min="2054" max="2054" width="15.7109375" style="113" bestFit="1" customWidth="1"/>
    <col min="2055" max="2057" width="14.7109375" style="113" customWidth="1"/>
    <col min="2058" max="2058" width="13" style="113" customWidth="1"/>
    <col min="2059" max="2304" width="9.140625" style="113"/>
    <col min="2305" max="2305" width="5" style="113" bestFit="1" customWidth="1"/>
    <col min="2306" max="2306" width="56.140625" style="113" customWidth="1"/>
    <col min="2307" max="2307" width="9.28515625" style="113" bestFit="1" customWidth="1"/>
    <col min="2308" max="2308" width="9.28515625" style="113" customWidth="1"/>
    <col min="2309" max="2309" width="9.140625" style="113" customWidth="1"/>
    <col min="2310" max="2310" width="15.7109375" style="113" bestFit="1" customWidth="1"/>
    <col min="2311" max="2313" width="14.7109375" style="113" customWidth="1"/>
    <col min="2314" max="2314" width="13" style="113" customWidth="1"/>
    <col min="2315" max="2560" width="9.140625" style="113"/>
    <col min="2561" max="2561" width="5" style="113" bestFit="1" customWidth="1"/>
    <col min="2562" max="2562" width="56.140625" style="113" customWidth="1"/>
    <col min="2563" max="2563" width="9.28515625" style="113" bestFit="1" customWidth="1"/>
    <col min="2564" max="2564" width="9.28515625" style="113" customWidth="1"/>
    <col min="2565" max="2565" width="9.140625" style="113" customWidth="1"/>
    <col min="2566" max="2566" width="15.7109375" style="113" bestFit="1" customWidth="1"/>
    <col min="2567" max="2569" width="14.7109375" style="113" customWidth="1"/>
    <col min="2570" max="2570" width="13" style="113" customWidth="1"/>
    <col min="2571" max="2816" width="9.140625" style="113"/>
    <col min="2817" max="2817" width="5" style="113" bestFit="1" customWidth="1"/>
    <col min="2818" max="2818" width="56.140625" style="113" customWidth="1"/>
    <col min="2819" max="2819" width="9.28515625" style="113" bestFit="1" customWidth="1"/>
    <col min="2820" max="2820" width="9.28515625" style="113" customWidth="1"/>
    <col min="2821" max="2821" width="9.140625" style="113" customWidth="1"/>
    <col min="2822" max="2822" width="15.7109375" style="113" bestFit="1" customWidth="1"/>
    <col min="2823" max="2825" width="14.7109375" style="113" customWidth="1"/>
    <col min="2826" max="2826" width="13" style="113" customWidth="1"/>
    <col min="2827" max="3072" width="9.140625" style="113"/>
    <col min="3073" max="3073" width="5" style="113" bestFit="1" customWidth="1"/>
    <col min="3074" max="3074" width="56.140625" style="113" customWidth="1"/>
    <col min="3075" max="3075" width="9.28515625" style="113" bestFit="1" customWidth="1"/>
    <col min="3076" max="3076" width="9.28515625" style="113" customWidth="1"/>
    <col min="3077" max="3077" width="9.140625" style="113" customWidth="1"/>
    <col min="3078" max="3078" width="15.7109375" style="113" bestFit="1" customWidth="1"/>
    <col min="3079" max="3081" width="14.7109375" style="113" customWidth="1"/>
    <col min="3082" max="3082" width="13" style="113" customWidth="1"/>
    <col min="3083" max="3328" width="9.140625" style="113"/>
    <col min="3329" max="3329" width="5" style="113" bestFit="1" customWidth="1"/>
    <col min="3330" max="3330" width="56.140625" style="113" customWidth="1"/>
    <col min="3331" max="3331" width="9.28515625" style="113" bestFit="1" customWidth="1"/>
    <col min="3332" max="3332" width="9.28515625" style="113" customWidth="1"/>
    <col min="3333" max="3333" width="9.140625" style="113" customWidth="1"/>
    <col min="3334" max="3334" width="15.7109375" style="113" bestFit="1" customWidth="1"/>
    <col min="3335" max="3337" width="14.7109375" style="113" customWidth="1"/>
    <col min="3338" max="3338" width="13" style="113" customWidth="1"/>
    <col min="3339" max="3584" width="9.140625" style="113"/>
    <col min="3585" max="3585" width="5" style="113" bestFit="1" customWidth="1"/>
    <col min="3586" max="3586" width="56.140625" style="113" customWidth="1"/>
    <col min="3587" max="3587" width="9.28515625" style="113" bestFit="1" customWidth="1"/>
    <col min="3588" max="3588" width="9.28515625" style="113" customWidth="1"/>
    <col min="3589" max="3589" width="9.140625" style="113" customWidth="1"/>
    <col min="3590" max="3590" width="15.7109375" style="113" bestFit="1" customWidth="1"/>
    <col min="3591" max="3593" width="14.7109375" style="113" customWidth="1"/>
    <col min="3594" max="3594" width="13" style="113" customWidth="1"/>
    <col min="3595" max="3840" width="9.140625" style="113"/>
    <col min="3841" max="3841" width="5" style="113" bestFit="1" customWidth="1"/>
    <col min="3842" max="3842" width="56.140625" style="113" customWidth="1"/>
    <col min="3843" max="3843" width="9.28515625" style="113" bestFit="1" customWidth="1"/>
    <col min="3844" max="3844" width="9.28515625" style="113" customWidth="1"/>
    <col min="3845" max="3845" width="9.140625" style="113" customWidth="1"/>
    <col min="3846" max="3846" width="15.7109375" style="113" bestFit="1" customWidth="1"/>
    <col min="3847" max="3849" width="14.7109375" style="113" customWidth="1"/>
    <col min="3850" max="3850" width="13" style="113" customWidth="1"/>
    <col min="3851" max="4096" width="9.140625" style="113"/>
    <col min="4097" max="4097" width="5" style="113" bestFit="1" customWidth="1"/>
    <col min="4098" max="4098" width="56.140625" style="113" customWidth="1"/>
    <col min="4099" max="4099" width="9.28515625" style="113" bestFit="1" customWidth="1"/>
    <col min="4100" max="4100" width="9.28515625" style="113" customWidth="1"/>
    <col min="4101" max="4101" width="9.140625" style="113" customWidth="1"/>
    <col min="4102" max="4102" width="15.7109375" style="113" bestFit="1" customWidth="1"/>
    <col min="4103" max="4105" width="14.7109375" style="113" customWidth="1"/>
    <col min="4106" max="4106" width="13" style="113" customWidth="1"/>
    <col min="4107" max="4352" width="9.140625" style="113"/>
    <col min="4353" max="4353" width="5" style="113" bestFit="1" customWidth="1"/>
    <col min="4354" max="4354" width="56.140625" style="113" customWidth="1"/>
    <col min="4355" max="4355" width="9.28515625" style="113" bestFit="1" customWidth="1"/>
    <col min="4356" max="4356" width="9.28515625" style="113" customWidth="1"/>
    <col min="4357" max="4357" width="9.140625" style="113" customWidth="1"/>
    <col min="4358" max="4358" width="15.7109375" style="113" bestFit="1" customWidth="1"/>
    <col min="4359" max="4361" width="14.7109375" style="113" customWidth="1"/>
    <col min="4362" max="4362" width="13" style="113" customWidth="1"/>
    <col min="4363" max="4608" width="9.140625" style="113"/>
    <col min="4609" max="4609" width="5" style="113" bestFit="1" customWidth="1"/>
    <col min="4610" max="4610" width="56.140625" style="113" customWidth="1"/>
    <col min="4611" max="4611" width="9.28515625" style="113" bestFit="1" customWidth="1"/>
    <col min="4612" max="4612" width="9.28515625" style="113" customWidth="1"/>
    <col min="4613" max="4613" width="9.140625" style="113" customWidth="1"/>
    <col min="4614" max="4614" width="15.7109375" style="113" bestFit="1" customWidth="1"/>
    <col min="4615" max="4617" width="14.7109375" style="113" customWidth="1"/>
    <col min="4618" max="4618" width="13" style="113" customWidth="1"/>
    <col min="4619" max="4864" width="9.140625" style="113"/>
    <col min="4865" max="4865" width="5" style="113" bestFit="1" customWidth="1"/>
    <col min="4866" max="4866" width="56.140625" style="113" customWidth="1"/>
    <col min="4867" max="4867" width="9.28515625" style="113" bestFit="1" customWidth="1"/>
    <col min="4868" max="4868" width="9.28515625" style="113" customWidth="1"/>
    <col min="4869" max="4869" width="9.140625" style="113" customWidth="1"/>
    <col min="4870" max="4870" width="15.7109375" style="113" bestFit="1" customWidth="1"/>
    <col min="4871" max="4873" width="14.7109375" style="113" customWidth="1"/>
    <col min="4874" max="4874" width="13" style="113" customWidth="1"/>
    <col min="4875" max="5120" width="9.140625" style="113"/>
    <col min="5121" max="5121" width="5" style="113" bestFit="1" customWidth="1"/>
    <col min="5122" max="5122" width="56.140625" style="113" customWidth="1"/>
    <col min="5123" max="5123" width="9.28515625" style="113" bestFit="1" customWidth="1"/>
    <col min="5124" max="5124" width="9.28515625" style="113" customWidth="1"/>
    <col min="5125" max="5125" width="9.140625" style="113" customWidth="1"/>
    <col min="5126" max="5126" width="15.7109375" style="113" bestFit="1" customWidth="1"/>
    <col min="5127" max="5129" width="14.7109375" style="113" customWidth="1"/>
    <col min="5130" max="5130" width="13" style="113" customWidth="1"/>
    <col min="5131" max="5376" width="9.140625" style="113"/>
    <col min="5377" max="5377" width="5" style="113" bestFit="1" customWidth="1"/>
    <col min="5378" max="5378" width="56.140625" style="113" customWidth="1"/>
    <col min="5379" max="5379" width="9.28515625" style="113" bestFit="1" customWidth="1"/>
    <col min="5380" max="5380" width="9.28515625" style="113" customWidth="1"/>
    <col min="5381" max="5381" width="9.140625" style="113" customWidth="1"/>
    <col min="5382" max="5382" width="15.7109375" style="113" bestFit="1" customWidth="1"/>
    <col min="5383" max="5385" width="14.7109375" style="113" customWidth="1"/>
    <col min="5386" max="5386" width="13" style="113" customWidth="1"/>
    <col min="5387" max="5632" width="9.140625" style="113"/>
    <col min="5633" max="5633" width="5" style="113" bestFit="1" customWidth="1"/>
    <col min="5634" max="5634" width="56.140625" style="113" customWidth="1"/>
    <col min="5635" max="5635" width="9.28515625" style="113" bestFit="1" customWidth="1"/>
    <col min="5636" max="5636" width="9.28515625" style="113" customWidth="1"/>
    <col min="5637" max="5637" width="9.140625" style="113" customWidth="1"/>
    <col min="5638" max="5638" width="15.7109375" style="113" bestFit="1" customWidth="1"/>
    <col min="5639" max="5641" width="14.7109375" style="113" customWidth="1"/>
    <col min="5642" max="5642" width="13" style="113" customWidth="1"/>
    <col min="5643" max="5888" width="9.140625" style="113"/>
    <col min="5889" max="5889" width="5" style="113" bestFit="1" customWidth="1"/>
    <col min="5890" max="5890" width="56.140625" style="113" customWidth="1"/>
    <col min="5891" max="5891" width="9.28515625" style="113" bestFit="1" customWidth="1"/>
    <col min="5892" max="5892" width="9.28515625" style="113" customWidth="1"/>
    <col min="5893" max="5893" width="9.140625" style="113" customWidth="1"/>
    <col min="5894" max="5894" width="15.7109375" style="113" bestFit="1" customWidth="1"/>
    <col min="5895" max="5897" width="14.7109375" style="113" customWidth="1"/>
    <col min="5898" max="5898" width="13" style="113" customWidth="1"/>
    <col min="5899" max="6144" width="9.140625" style="113"/>
    <col min="6145" max="6145" width="5" style="113" bestFit="1" customWidth="1"/>
    <col min="6146" max="6146" width="56.140625" style="113" customWidth="1"/>
    <col min="6147" max="6147" width="9.28515625" style="113" bestFit="1" customWidth="1"/>
    <col min="6148" max="6148" width="9.28515625" style="113" customWidth="1"/>
    <col min="6149" max="6149" width="9.140625" style="113" customWidth="1"/>
    <col min="6150" max="6150" width="15.7109375" style="113" bestFit="1" customWidth="1"/>
    <col min="6151" max="6153" width="14.7109375" style="113" customWidth="1"/>
    <col min="6154" max="6154" width="13" style="113" customWidth="1"/>
    <col min="6155" max="6400" width="9.140625" style="113"/>
    <col min="6401" max="6401" width="5" style="113" bestFit="1" customWidth="1"/>
    <col min="6402" max="6402" width="56.140625" style="113" customWidth="1"/>
    <col min="6403" max="6403" width="9.28515625" style="113" bestFit="1" customWidth="1"/>
    <col min="6404" max="6404" width="9.28515625" style="113" customWidth="1"/>
    <col min="6405" max="6405" width="9.140625" style="113" customWidth="1"/>
    <col min="6406" max="6406" width="15.7109375" style="113" bestFit="1" customWidth="1"/>
    <col min="6407" max="6409" width="14.7109375" style="113" customWidth="1"/>
    <col min="6410" max="6410" width="13" style="113" customWidth="1"/>
    <col min="6411" max="6656" width="9.140625" style="113"/>
    <col min="6657" max="6657" width="5" style="113" bestFit="1" customWidth="1"/>
    <col min="6658" max="6658" width="56.140625" style="113" customWidth="1"/>
    <col min="6659" max="6659" width="9.28515625" style="113" bestFit="1" customWidth="1"/>
    <col min="6660" max="6660" width="9.28515625" style="113" customWidth="1"/>
    <col min="6661" max="6661" width="9.140625" style="113" customWidth="1"/>
    <col min="6662" max="6662" width="15.7109375" style="113" bestFit="1" customWidth="1"/>
    <col min="6663" max="6665" width="14.7109375" style="113" customWidth="1"/>
    <col min="6666" max="6666" width="13" style="113" customWidth="1"/>
    <col min="6667" max="6912" width="9.140625" style="113"/>
    <col min="6913" max="6913" width="5" style="113" bestFit="1" customWidth="1"/>
    <col min="6914" max="6914" width="56.140625" style="113" customWidth="1"/>
    <col min="6915" max="6915" width="9.28515625" style="113" bestFit="1" customWidth="1"/>
    <col min="6916" max="6916" width="9.28515625" style="113" customWidth="1"/>
    <col min="6917" max="6917" width="9.140625" style="113" customWidth="1"/>
    <col min="6918" max="6918" width="15.7109375" style="113" bestFit="1" customWidth="1"/>
    <col min="6919" max="6921" width="14.7109375" style="113" customWidth="1"/>
    <col min="6922" max="6922" width="13" style="113" customWidth="1"/>
    <col min="6923" max="7168" width="9.140625" style="113"/>
    <col min="7169" max="7169" width="5" style="113" bestFit="1" customWidth="1"/>
    <col min="7170" max="7170" width="56.140625" style="113" customWidth="1"/>
    <col min="7171" max="7171" width="9.28515625" style="113" bestFit="1" customWidth="1"/>
    <col min="7172" max="7172" width="9.28515625" style="113" customWidth="1"/>
    <col min="7173" max="7173" width="9.140625" style="113" customWidth="1"/>
    <col min="7174" max="7174" width="15.7109375" style="113" bestFit="1" customWidth="1"/>
    <col min="7175" max="7177" width="14.7109375" style="113" customWidth="1"/>
    <col min="7178" max="7178" width="13" style="113" customWidth="1"/>
    <col min="7179" max="7424" width="9.140625" style="113"/>
    <col min="7425" max="7425" width="5" style="113" bestFit="1" customWidth="1"/>
    <col min="7426" max="7426" width="56.140625" style="113" customWidth="1"/>
    <col min="7427" max="7427" width="9.28515625" style="113" bestFit="1" customWidth="1"/>
    <col min="7428" max="7428" width="9.28515625" style="113" customWidth="1"/>
    <col min="7429" max="7429" width="9.140625" style="113" customWidth="1"/>
    <col min="7430" max="7430" width="15.7109375" style="113" bestFit="1" customWidth="1"/>
    <col min="7431" max="7433" width="14.7109375" style="113" customWidth="1"/>
    <col min="7434" max="7434" width="13" style="113" customWidth="1"/>
    <col min="7435" max="7680" width="9.140625" style="113"/>
    <col min="7681" max="7681" width="5" style="113" bestFit="1" customWidth="1"/>
    <col min="7682" max="7682" width="56.140625" style="113" customWidth="1"/>
    <col min="7683" max="7683" width="9.28515625" style="113" bestFit="1" customWidth="1"/>
    <col min="7684" max="7684" width="9.28515625" style="113" customWidth="1"/>
    <col min="7685" max="7685" width="9.140625" style="113" customWidth="1"/>
    <col min="7686" max="7686" width="15.7109375" style="113" bestFit="1" customWidth="1"/>
    <col min="7687" max="7689" width="14.7109375" style="113" customWidth="1"/>
    <col min="7690" max="7690" width="13" style="113" customWidth="1"/>
    <col min="7691" max="7936" width="9.140625" style="113"/>
    <col min="7937" max="7937" width="5" style="113" bestFit="1" customWidth="1"/>
    <col min="7938" max="7938" width="56.140625" style="113" customWidth="1"/>
    <col min="7939" max="7939" width="9.28515625" style="113" bestFit="1" customWidth="1"/>
    <col min="7940" max="7940" width="9.28515625" style="113" customWidth="1"/>
    <col min="7941" max="7941" width="9.140625" style="113" customWidth="1"/>
    <col min="7942" max="7942" width="15.7109375" style="113" bestFit="1" customWidth="1"/>
    <col min="7943" max="7945" width="14.7109375" style="113" customWidth="1"/>
    <col min="7946" max="7946" width="13" style="113" customWidth="1"/>
    <col min="7947" max="8192" width="9.140625" style="113"/>
    <col min="8193" max="8193" width="5" style="113" bestFit="1" customWidth="1"/>
    <col min="8194" max="8194" width="56.140625" style="113" customWidth="1"/>
    <col min="8195" max="8195" width="9.28515625" style="113" bestFit="1" customWidth="1"/>
    <col min="8196" max="8196" width="9.28515625" style="113" customWidth="1"/>
    <col min="8197" max="8197" width="9.140625" style="113" customWidth="1"/>
    <col min="8198" max="8198" width="15.7109375" style="113" bestFit="1" customWidth="1"/>
    <col min="8199" max="8201" width="14.7109375" style="113" customWidth="1"/>
    <col min="8202" max="8202" width="13" style="113" customWidth="1"/>
    <col min="8203" max="8448" width="9.140625" style="113"/>
    <col min="8449" max="8449" width="5" style="113" bestFit="1" customWidth="1"/>
    <col min="8450" max="8450" width="56.140625" style="113" customWidth="1"/>
    <col min="8451" max="8451" width="9.28515625" style="113" bestFit="1" customWidth="1"/>
    <col min="8452" max="8452" width="9.28515625" style="113" customWidth="1"/>
    <col min="8453" max="8453" width="9.140625" style="113" customWidth="1"/>
    <col min="8454" max="8454" width="15.7109375" style="113" bestFit="1" customWidth="1"/>
    <col min="8455" max="8457" width="14.7109375" style="113" customWidth="1"/>
    <col min="8458" max="8458" width="13" style="113" customWidth="1"/>
    <col min="8459" max="8704" width="9.140625" style="113"/>
    <col min="8705" max="8705" width="5" style="113" bestFit="1" customWidth="1"/>
    <col min="8706" max="8706" width="56.140625" style="113" customWidth="1"/>
    <col min="8707" max="8707" width="9.28515625" style="113" bestFit="1" customWidth="1"/>
    <col min="8708" max="8708" width="9.28515625" style="113" customWidth="1"/>
    <col min="8709" max="8709" width="9.140625" style="113" customWidth="1"/>
    <col min="8710" max="8710" width="15.7109375" style="113" bestFit="1" customWidth="1"/>
    <col min="8711" max="8713" width="14.7109375" style="113" customWidth="1"/>
    <col min="8714" max="8714" width="13" style="113" customWidth="1"/>
    <col min="8715" max="8960" width="9.140625" style="113"/>
    <col min="8961" max="8961" width="5" style="113" bestFit="1" customWidth="1"/>
    <col min="8962" max="8962" width="56.140625" style="113" customWidth="1"/>
    <col min="8963" max="8963" width="9.28515625" style="113" bestFit="1" customWidth="1"/>
    <col min="8964" max="8964" width="9.28515625" style="113" customWidth="1"/>
    <col min="8965" max="8965" width="9.140625" style="113" customWidth="1"/>
    <col min="8966" max="8966" width="15.7109375" style="113" bestFit="1" customWidth="1"/>
    <col min="8967" max="8969" width="14.7109375" style="113" customWidth="1"/>
    <col min="8970" max="8970" width="13" style="113" customWidth="1"/>
    <col min="8971" max="9216" width="9.140625" style="113"/>
    <col min="9217" max="9217" width="5" style="113" bestFit="1" customWidth="1"/>
    <col min="9218" max="9218" width="56.140625" style="113" customWidth="1"/>
    <col min="9219" max="9219" width="9.28515625" style="113" bestFit="1" customWidth="1"/>
    <col min="9220" max="9220" width="9.28515625" style="113" customWidth="1"/>
    <col min="9221" max="9221" width="9.140625" style="113" customWidth="1"/>
    <col min="9222" max="9222" width="15.7109375" style="113" bestFit="1" customWidth="1"/>
    <col min="9223" max="9225" width="14.7109375" style="113" customWidth="1"/>
    <col min="9226" max="9226" width="13" style="113" customWidth="1"/>
    <col min="9227" max="9472" width="9.140625" style="113"/>
    <col min="9473" max="9473" width="5" style="113" bestFit="1" customWidth="1"/>
    <col min="9474" max="9474" width="56.140625" style="113" customWidth="1"/>
    <col min="9475" max="9475" width="9.28515625" style="113" bestFit="1" customWidth="1"/>
    <col min="9476" max="9476" width="9.28515625" style="113" customWidth="1"/>
    <col min="9477" max="9477" width="9.140625" style="113" customWidth="1"/>
    <col min="9478" max="9478" width="15.7109375" style="113" bestFit="1" customWidth="1"/>
    <col min="9479" max="9481" width="14.7109375" style="113" customWidth="1"/>
    <col min="9482" max="9482" width="13" style="113" customWidth="1"/>
    <col min="9483" max="9728" width="9.140625" style="113"/>
    <col min="9729" max="9729" width="5" style="113" bestFit="1" customWidth="1"/>
    <col min="9730" max="9730" width="56.140625" style="113" customWidth="1"/>
    <col min="9731" max="9731" width="9.28515625" style="113" bestFit="1" customWidth="1"/>
    <col min="9732" max="9732" width="9.28515625" style="113" customWidth="1"/>
    <col min="9733" max="9733" width="9.140625" style="113" customWidth="1"/>
    <col min="9734" max="9734" width="15.7109375" style="113" bestFit="1" customWidth="1"/>
    <col min="9735" max="9737" width="14.7109375" style="113" customWidth="1"/>
    <col min="9738" max="9738" width="13" style="113" customWidth="1"/>
    <col min="9739" max="9984" width="9.140625" style="113"/>
    <col min="9985" max="9985" width="5" style="113" bestFit="1" customWidth="1"/>
    <col min="9986" max="9986" width="56.140625" style="113" customWidth="1"/>
    <col min="9987" max="9987" width="9.28515625" style="113" bestFit="1" customWidth="1"/>
    <col min="9988" max="9988" width="9.28515625" style="113" customWidth="1"/>
    <col min="9989" max="9989" width="9.140625" style="113" customWidth="1"/>
    <col min="9990" max="9990" width="15.7109375" style="113" bestFit="1" customWidth="1"/>
    <col min="9991" max="9993" width="14.7109375" style="113" customWidth="1"/>
    <col min="9994" max="9994" width="13" style="113" customWidth="1"/>
    <col min="9995" max="10240" width="9.140625" style="113"/>
    <col min="10241" max="10241" width="5" style="113" bestFit="1" customWidth="1"/>
    <col min="10242" max="10242" width="56.140625" style="113" customWidth="1"/>
    <col min="10243" max="10243" width="9.28515625" style="113" bestFit="1" customWidth="1"/>
    <col min="10244" max="10244" width="9.28515625" style="113" customWidth="1"/>
    <col min="10245" max="10245" width="9.140625" style="113" customWidth="1"/>
    <col min="10246" max="10246" width="15.7109375" style="113" bestFit="1" customWidth="1"/>
    <col min="10247" max="10249" width="14.7109375" style="113" customWidth="1"/>
    <col min="10250" max="10250" width="13" style="113" customWidth="1"/>
    <col min="10251" max="10496" width="9.140625" style="113"/>
    <col min="10497" max="10497" width="5" style="113" bestFit="1" customWidth="1"/>
    <col min="10498" max="10498" width="56.140625" style="113" customWidth="1"/>
    <col min="10499" max="10499" width="9.28515625" style="113" bestFit="1" customWidth="1"/>
    <col min="10500" max="10500" width="9.28515625" style="113" customWidth="1"/>
    <col min="10501" max="10501" width="9.140625" style="113" customWidth="1"/>
    <col min="10502" max="10502" width="15.7109375" style="113" bestFit="1" customWidth="1"/>
    <col min="10503" max="10505" width="14.7109375" style="113" customWidth="1"/>
    <col min="10506" max="10506" width="13" style="113" customWidth="1"/>
    <col min="10507" max="10752" width="9.140625" style="113"/>
    <col min="10753" max="10753" width="5" style="113" bestFit="1" customWidth="1"/>
    <col min="10754" max="10754" width="56.140625" style="113" customWidth="1"/>
    <col min="10755" max="10755" width="9.28515625" style="113" bestFit="1" customWidth="1"/>
    <col min="10756" max="10756" width="9.28515625" style="113" customWidth="1"/>
    <col min="10757" max="10757" width="9.140625" style="113" customWidth="1"/>
    <col min="10758" max="10758" width="15.7109375" style="113" bestFit="1" customWidth="1"/>
    <col min="10759" max="10761" width="14.7109375" style="113" customWidth="1"/>
    <col min="10762" max="10762" width="13" style="113" customWidth="1"/>
    <col min="10763" max="11008" width="9.140625" style="113"/>
    <col min="11009" max="11009" width="5" style="113" bestFit="1" customWidth="1"/>
    <col min="11010" max="11010" width="56.140625" style="113" customWidth="1"/>
    <col min="11011" max="11011" width="9.28515625" style="113" bestFit="1" customWidth="1"/>
    <col min="11012" max="11012" width="9.28515625" style="113" customWidth="1"/>
    <col min="11013" max="11013" width="9.140625" style="113" customWidth="1"/>
    <col min="11014" max="11014" width="15.7109375" style="113" bestFit="1" customWidth="1"/>
    <col min="11015" max="11017" width="14.7109375" style="113" customWidth="1"/>
    <col min="11018" max="11018" width="13" style="113" customWidth="1"/>
    <col min="11019" max="11264" width="9.140625" style="113"/>
    <col min="11265" max="11265" width="5" style="113" bestFit="1" customWidth="1"/>
    <col min="11266" max="11266" width="56.140625" style="113" customWidth="1"/>
    <col min="11267" max="11267" width="9.28515625" style="113" bestFit="1" customWidth="1"/>
    <col min="11268" max="11268" width="9.28515625" style="113" customWidth="1"/>
    <col min="11269" max="11269" width="9.140625" style="113" customWidth="1"/>
    <col min="11270" max="11270" width="15.7109375" style="113" bestFit="1" customWidth="1"/>
    <col min="11271" max="11273" width="14.7109375" style="113" customWidth="1"/>
    <col min="11274" max="11274" width="13" style="113" customWidth="1"/>
    <col min="11275" max="11520" width="9.140625" style="113"/>
    <col min="11521" max="11521" width="5" style="113" bestFit="1" customWidth="1"/>
    <col min="11522" max="11522" width="56.140625" style="113" customWidth="1"/>
    <col min="11523" max="11523" width="9.28515625" style="113" bestFit="1" customWidth="1"/>
    <col min="11524" max="11524" width="9.28515625" style="113" customWidth="1"/>
    <col min="11525" max="11525" width="9.140625" style="113" customWidth="1"/>
    <col min="11526" max="11526" width="15.7109375" style="113" bestFit="1" customWidth="1"/>
    <col min="11527" max="11529" width="14.7109375" style="113" customWidth="1"/>
    <col min="11530" max="11530" width="13" style="113" customWidth="1"/>
    <col min="11531" max="11776" width="9.140625" style="113"/>
    <col min="11777" max="11777" width="5" style="113" bestFit="1" customWidth="1"/>
    <col min="11778" max="11778" width="56.140625" style="113" customWidth="1"/>
    <col min="11779" max="11779" width="9.28515625" style="113" bestFit="1" customWidth="1"/>
    <col min="11780" max="11780" width="9.28515625" style="113" customWidth="1"/>
    <col min="11781" max="11781" width="9.140625" style="113" customWidth="1"/>
    <col min="11782" max="11782" width="15.7109375" style="113" bestFit="1" customWidth="1"/>
    <col min="11783" max="11785" width="14.7109375" style="113" customWidth="1"/>
    <col min="11786" max="11786" width="13" style="113" customWidth="1"/>
    <col min="11787" max="12032" width="9.140625" style="113"/>
    <col min="12033" max="12033" width="5" style="113" bestFit="1" customWidth="1"/>
    <col min="12034" max="12034" width="56.140625" style="113" customWidth="1"/>
    <col min="12035" max="12035" width="9.28515625" style="113" bestFit="1" customWidth="1"/>
    <col min="12036" max="12036" width="9.28515625" style="113" customWidth="1"/>
    <col min="12037" max="12037" width="9.140625" style="113" customWidth="1"/>
    <col min="12038" max="12038" width="15.7109375" style="113" bestFit="1" customWidth="1"/>
    <col min="12039" max="12041" width="14.7109375" style="113" customWidth="1"/>
    <col min="12042" max="12042" width="13" style="113" customWidth="1"/>
    <col min="12043" max="12288" width="9.140625" style="113"/>
    <col min="12289" max="12289" width="5" style="113" bestFit="1" customWidth="1"/>
    <col min="12290" max="12290" width="56.140625" style="113" customWidth="1"/>
    <col min="12291" max="12291" width="9.28515625" style="113" bestFit="1" customWidth="1"/>
    <col min="12292" max="12292" width="9.28515625" style="113" customWidth="1"/>
    <col min="12293" max="12293" width="9.140625" style="113" customWidth="1"/>
    <col min="12294" max="12294" width="15.7109375" style="113" bestFit="1" customWidth="1"/>
    <col min="12295" max="12297" width="14.7109375" style="113" customWidth="1"/>
    <col min="12298" max="12298" width="13" style="113" customWidth="1"/>
    <col min="12299" max="12544" width="9.140625" style="113"/>
    <col min="12545" max="12545" width="5" style="113" bestFit="1" customWidth="1"/>
    <col min="12546" max="12546" width="56.140625" style="113" customWidth="1"/>
    <col min="12547" max="12547" width="9.28515625" style="113" bestFit="1" customWidth="1"/>
    <col min="12548" max="12548" width="9.28515625" style="113" customWidth="1"/>
    <col min="12549" max="12549" width="9.140625" style="113" customWidth="1"/>
    <col min="12550" max="12550" width="15.7109375" style="113" bestFit="1" customWidth="1"/>
    <col min="12551" max="12553" width="14.7109375" style="113" customWidth="1"/>
    <col min="12554" max="12554" width="13" style="113" customWidth="1"/>
    <col min="12555" max="12800" width="9.140625" style="113"/>
    <col min="12801" max="12801" width="5" style="113" bestFit="1" customWidth="1"/>
    <col min="12802" max="12802" width="56.140625" style="113" customWidth="1"/>
    <col min="12803" max="12803" width="9.28515625" style="113" bestFit="1" customWidth="1"/>
    <col min="12804" max="12804" width="9.28515625" style="113" customWidth="1"/>
    <col min="12805" max="12805" width="9.140625" style="113" customWidth="1"/>
    <col min="12806" max="12806" width="15.7109375" style="113" bestFit="1" customWidth="1"/>
    <col min="12807" max="12809" width="14.7109375" style="113" customWidth="1"/>
    <col min="12810" max="12810" width="13" style="113" customWidth="1"/>
    <col min="12811" max="13056" width="9.140625" style="113"/>
    <col min="13057" max="13057" width="5" style="113" bestFit="1" customWidth="1"/>
    <col min="13058" max="13058" width="56.140625" style="113" customWidth="1"/>
    <col min="13059" max="13059" width="9.28515625" style="113" bestFit="1" customWidth="1"/>
    <col min="13060" max="13060" width="9.28515625" style="113" customWidth="1"/>
    <col min="13061" max="13061" width="9.140625" style="113" customWidth="1"/>
    <col min="13062" max="13062" width="15.7109375" style="113" bestFit="1" customWidth="1"/>
    <col min="13063" max="13065" width="14.7109375" style="113" customWidth="1"/>
    <col min="13066" max="13066" width="13" style="113" customWidth="1"/>
    <col min="13067" max="13312" width="9.140625" style="113"/>
    <col min="13313" max="13313" width="5" style="113" bestFit="1" customWidth="1"/>
    <col min="13314" max="13314" width="56.140625" style="113" customWidth="1"/>
    <col min="13315" max="13315" width="9.28515625" style="113" bestFit="1" customWidth="1"/>
    <col min="13316" max="13316" width="9.28515625" style="113" customWidth="1"/>
    <col min="13317" max="13317" width="9.140625" style="113" customWidth="1"/>
    <col min="13318" max="13318" width="15.7109375" style="113" bestFit="1" customWidth="1"/>
    <col min="13319" max="13321" width="14.7109375" style="113" customWidth="1"/>
    <col min="13322" max="13322" width="13" style="113" customWidth="1"/>
    <col min="13323" max="13568" width="9.140625" style="113"/>
    <col min="13569" max="13569" width="5" style="113" bestFit="1" customWidth="1"/>
    <col min="13570" max="13570" width="56.140625" style="113" customWidth="1"/>
    <col min="13571" max="13571" width="9.28515625" style="113" bestFit="1" customWidth="1"/>
    <col min="13572" max="13572" width="9.28515625" style="113" customWidth="1"/>
    <col min="13573" max="13573" width="9.140625" style="113" customWidth="1"/>
    <col min="13574" max="13574" width="15.7109375" style="113" bestFit="1" customWidth="1"/>
    <col min="13575" max="13577" width="14.7109375" style="113" customWidth="1"/>
    <col min="13578" max="13578" width="13" style="113" customWidth="1"/>
    <col min="13579" max="13824" width="9.140625" style="113"/>
    <col min="13825" max="13825" width="5" style="113" bestFit="1" customWidth="1"/>
    <col min="13826" max="13826" width="56.140625" style="113" customWidth="1"/>
    <col min="13827" max="13827" width="9.28515625" style="113" bestFit="1" customWidth="1"/>
    <col min="13828" max="13828" width="9.28515625" style="113" customWidth="1"/>
    <col min="13829" max="13829" width="9.140625" style="113" customWidth="1"/>
    <col min="13830" max="13830" width="15.7109375" style="113" bestFit="1" customWidth="1"/>
    <col min="13831" max="13833" width="14.7109375" style="113" customWidth="1"/>
    <col min="13834" max="13834" width="13" style="113" customWidth="1"/>
    <col min="13835" max="14080" width="9.140625" style="113"/>
    <col min="14081" max="14081" width="5" style="113" bestFit="1" customWidth="1"/>
    <col min="14082" max="14082" width="56.140625" style="113" customWidth="1"/>
    <col min="14083" max="14083" width="9.28515625" style="113" bestFit="1" customWidth="1"/>
    <col min="14084" max="14084" width="9.28515625" style="113" customWidth="1"/>
    <col min="14085" max="14085" width="9.140625" style="113" customWidth="1"/>
    <col min="14086" max="14086" width="15.7109375" style="113" bestFit="1" customWidth="1"/>
    <col min="14087" max="14089" width="14.7109375" style="113" customWidth="1"/>
    <col min="14090" max="14090" width="13" style="113" customWidth="1"/>
    <col min="14091" max="14336" width="9.140625" style="113"/>
    <col min="14337" max="14337" width="5" style="113" bestFit="1" customWidth="1"/>
    <col min="14338" max="14338" width="56.140625" style="113" customWidth="1"/>
    <col min="14339" max="14339" width="9.28515625" style="113" bestFit="1" customWidth="1"/>
    <col min="14340" max="14340" width="9.28515625" style="113" customWidth="1"/>
    <col min="14341" max="14341" width="9.140625" style="113" customWidth="1"/>
    <col min="14342" max="14342" width="15.7109375" style="113" bestFit="1" customWidth="1"/>
    <col min="14343" max="14345" width="14.7109375" style="113" customWidth="1"/>
    <col min="14346" max="14346" width="13" style="113" customWidth="1"/>
    <col min="14347" max="14592" width="9.140625" style="113"/>
    <col min="14593" max="14593" width="5" style="113" bestFit="1" customWidth="1"/>
    <col min="14594" max="14594" width="56.140625" style="113" customWidth="1"/>
    <col min="14595" max="14595" width="9.28515625" style="113" bestFit="1" customWidth="1"/>
    <col min="14596" max="14596" width="9.28515625" style="113" customWidth="1"/>
    <col min="14597" max="14597" width="9.140625" style="113" customWidth="1"/>
    <col min="14598" max="14598" width="15.7109375" style="113" bestFit="1" customWidth="1"/>
    <col min="14599" max="14601" width="14.7109375" style="113" customWidth="1"/>
    <col min="14602" max="14602" width="13" style="113" customWidth="1"/>
    <col min="14603" max="14848" width="9.140625" style="113"/>
    <col min="14849" max="14849" width="5" style="113" bestFit="1" customWidth="1"/>
    <col min="14850" max="14850" width="56.140625" style="113" customWidth="1"/>
    <col min="14851" max="14851" width="9.28515625" style="113" bestFit="1" customWidth="1"/>
    <col min="14852" max="14852" width="9.28515625" style="113" customWidth="1"/>
    <col min="14853" max="14853" width="9.140625" style="113" customWidth="1"/>
    <col min="14854" max="14854" width="15.7109375" style="113" bestFit="1" customWidth="1"/>
    <col min="14855" max="14857" width="14.7109375" style="113" customWidth="1"/>
    <col min="14858" max="14858" width="13" style="113" customWidth="1"/>
    <col min="14859" max="15104" width="9.140625" style="113"/>
    <col min="15105" max="15105" width="5" style="113" bestFit="1" customWidth="1"/>
    <col min="15106" max="15106" width="56.140625" style="113" customWidth="1"/>
    <col min="15107" max="15107" width="9.28515625" style="113" bestFit="1" customWidth="1"/>
    <col min="15108" max="15108" width="9.28515625" style="113" customWidth="1"/>
    <col min="15109" max="15109" width="9.140625" style="113" customWidth="1"/>
    <col min="15110" max="15110" width="15.7109375" style="113" bestFit="1" customWidth="1"/>
    <col min="15111" max="15113" width="14.7109375" style="113" customWidth="1"/>
    <col min="15114" max="15114" width="13" style="113" customWidth="1"/>
    <col min="15115" max="15360" width="9.140625" style="113"/>
    <col min="15361" max="15361" width="5" style="113" bestFit="1" customWidth="1"/>
    <col min="15362" max="15362" width="56.140625" style="113" customWidth="1"/>
    <col min="15363" max="15363" width="9.28515625" style="113" bestFit="1" customWidth="1"/>
    <col min="15364" max="15364" width="9.28515625" style="113" customWidth="1"/>
    <col min="15365" max="15365" width="9.140625" style="113" customWidth="1"/>
    <col min="15366" max="15366" width="15.7109375" style="113" bestFit="1" customWidth="1"/>
    <col min="15367" max="15369" width="14.7109375" style="113" customWidth="1"/>
    <col min="15370" max="15370" width="13" style="113" customWidth="1"/>
    <col min="15371" max="15616" width="9.140625" style="113"/>
    <col min="15617" max="15617" width="5" style="113" bestFit="1" customWidth="1"/>
    <col min="15618" max="15618" width="56.140625" style="113" customWidth="1"/>
    <col min="15619" max="15619" width="9.28515625" style="113" bestFit="1" customWidth="1"/>
    <col min="15620" max="15620" width="9.28515625" style="113" customWidth="1"/>
    <col min="15621" max="15621" width="9.140625" style="113" customWidth="1"/>
    <col min="15622" max="15622" width="15.7109375" style="113" bestFit="1" customWidth="1"/>
    <col min="15623" max="15625" width="14.7109375" style="113" customWidth="1"/>
    <col min="15626" max="15626" width="13" style="113" customWidth="1"/>
    <col min="15627" max="15872" width="9.140625" style="113"/>
    <col min="15873" max="15873" width="5" style="113" bestFit="1" customWidth="1"/>
    <col min="15874" max="15874" width="56.140625" style="113" customWidth="1"/>
    <col min="15875" max="15875" width="9.28515625" style="113" bestFit="1" customWidth="1"/>
    <col min="15876" max="15876" width="9.28515625" style="113" customWidth="1"/>
    <col min="15877" max="15877" width="9.140625" style="113" customWidth="1"/>
    <col min="15878" max="15878" width="15.7109375" style="113" bestFit="1" customWidth="1"/>
    <col min="15879" max="15881" width="14.7109375" style="113" customWidth="1"/>
    <col min="15882" max="15882" width="13" style="113" customWidth="1"/>
    <col min="15883" max="16128" width="9.140625" style="113"/>
    <col min="16129" max="16129" width="5" style="113" bestFit="1" customWidth="1"/>
    <col min="16130" max="16130" width="56.140625" style="113" customWidth="1"/>
    <col min="16131" max="16131" width="9.28515625" style="113" bestFit="1" customWidth="1"/>
    <col min="16132" max="16132" width="9.28515625" style="113" customWidth="1"/>
    <col min="16133" max="16133" width="9.140625" style="113" customWidth="1"/>
    <col min="16134" max="16134" width="15.7109375" style="113" bestFit="1" customWidth="1"/>
    <col min="16135" max="16137" width="14.7109375" style="113" customWidth="1"/>
    <col min="16138" max="16138" width="13" style="113" customWidth="1"/>
    <col min="16139" max="16384" width="9.140625" style="113"/>
  </cols>
  <sheetData>
    <row r="1" spans="1:13">
      <c r="G1" s="160" t="s">
        <v>66</v>
      </c>
      <c r="H1" s="160"/>
      <c r="I1" s="160"/>
      <c r="J1" s="160"/>
    </row>
    <row r="2" spans="1:13">
      <c r="G2" s="114"/>
      <c r="H2" s="114"/>
      <c r="I2" s="114"/>
      <c r="J2" s="114"/>
    </row>
    <row r="3" spans="1:13" ht="14.25">
      <c r="A3" s="161" t="s">
        <v>108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3" ht="38.25">
      <c r="H4" s="114"/>
      <c r="I4" s="114"/>
      <c r="J4" s="114" t="s">
        <v>3</v>
      </c>
    </row>
    <row r="5" spans="1:13">
      <c r="A5" s="162" t="s">
        <v>67</v>
      </c>
      <c r="B5" s="162" t="s">
        <v>68</v>
      </c>
      <c r="C5" s="164" t="s">
        <v>69</v>
      </c>
      <c r="D5" s="162" t="s">
        <v>70</v>
      </c>
      <c r="E5" s="162" t="s">
        <v>71</v>
      </c>
      <c r="F5" s="164" t="s">
        <v>6</v>
      </c>
      <c r="G5" s="166" t="s">
        <v>72</v>
      </c>
      <c r="H5" s="167"/>
      <c r="I5" s="167"/>
      <c r="J5" s="168"/>
    </row>
    <row r="6" spans="1:13" ht="76.5">
      <c r="A6" s="163"/>
      <c r="B6" s="163"/>
      <c r="C6" s="165"/>
      <c r="D6" s="163"/>
      <c r="E6" s="163"/>
      <c r="F6" s="165"/>
      <c r="G6" s="116" t="s">
        <v>73</v>
      </c>
      <c r="H6" s="116" t="s">
        <v>74</v>
      </c>
      <c r="I6" s="116" t="s">
        <v>75</v>
      </c>
      <c r="J6" s="116" t="s">
        <v>76</v>
      </c>
    </row>
    <row r="7" spans="1:13">
      <c r="A7" s="117" t="s">
        <v>77</v>
      </c>
      <c r="B7" s="117" t="s">
        <v>78</v>
      </c>
      <c r="C7" s="117" t="s">
        <v>79</v>
      </c>
      <c r="D7" s="117">
        <v>4</v>
      </c>
      <c r="E7" s="116">
        <v>5</v>
      </c>
      <c r="F7" s="117">
        <v>6</v>
      </c>
      <c r="G7" s="116">
        <v>7</v>
      </c>
      <c r="H7" s="116">
        <v>8</v>
      </c>
      <c r="I7" s="116">
        <v>9</v>
      </c>
      <c r="J7" s="116">
        <v>10</v>
      </c>
    </row>
    <row r="8" spans="1:13" ht="18" customHeight="1">
      <c r="A8" s="136"/>
      <c r="B8" s="141" t="s">
        <v>99</v>
      </c>
      <c r="C8" s="137"/>
      <c r="D8" s="137"/>
      <c r="E8" s="116"/>
      <c r="F8" s="117"/>
      <c r="G8" s="125">
        <f>G21+G22</f>
        <v>0</v>
      </c>
      <c r="H8" s="116"/>
      <c r="I8" s="116"/>
      <c r="J8" s="116"/>
    </row>
    <row r="9" spans="1:13" hidden="1">
      <c r="A9" s="136"/>
      <c r="B9" s="137" t="s">
        <v>98</v>
      </c>
      <c r="C9" s="137"/>
      <c r="D9" s="137"/>
      <c r="E9" s="116"/>
      <c r="F9" s="117"/>
      <c r="G9" s="116">
        <f>G10+G11+G12+G13+G14</f>
        <v>0</v>
      </c>
      <c r="H9" s="116"/>
      <c r="I9" s="116"/>
      <c r="J9" s="116"/>
    </row>
    <row r="10" spans="1:13" ht="76.5" hidden="1">
      <c r="A10" s="136"/>
      <c r="B10" s="139" t="s">
        <v>100</v>
      </c>
      <c r="C10" s="137"/>
      <c r="D10" s="137"/>
      <c r="E10" s="138"/>
      <c r="F10" s="117"/>
      <c r="G10" s="116"/>
      <c r="H10" s="116"/>
      <c r="I10" s="116"/>
      <c r="J10" s="116"/>
    </row>
    <row r="11" spans="1:13" ht="165" hidden="1" customHeight="1">
      <c r="A11" s="136"/>
      <c r="B11" s="139" t="s">
        <v>101</v>
      </c>
      <c r="C11" s="137"/>
      <c r="D11" s="137"/>
      <c r="E11" s="135"/>
      <c r="F11" s="117"/>
      <c r="G11" s="116"/>
      <c r="H11" s="116"/>
      <c r="I11" s="116"/>
      <c r="J11" s="116"/>
    </row>
    <row r="12" spans="1:13" ht="63.75" hidden="1">
      <c r="A12" s="136"/>
      <c r="B12" s="139" t="s">
        <v>103</v>
      </c>
      <c r="C12" s="137"/>
      <c r="D12" s="137"/>
      <c r="E12" s="135"/>
      <c r="F12" s="117"/>
      <c r="G12" s="116"/>
      <c r="H12" s="116"/>
      <c r="I12" s="116"/>
      <c r="J12" s="116"/>
    </row>
    <row r="13" spans="1:13" ht="69.75" hidden="1" customHeight="1">
      <c r="A13" s="136"/>
      <c r="B13" s="137" t="s">
        <v>104</v>
      </c>
      <c r="C13" s="137"/>
      <c r="D13" s="137"/>
      <c r="E13" s="135"/>
      <c r="F13" s="117"/>
      <c r="G13" s="116"/>
      <c r="H13" s="116"/>
      <c r="I13" s="116"/>
      <c r="J13" s="116"/>
    </row>
    <row r="14" spans="1:13" ht="54" hidden="1" customHeight="1">
      <c r="A14" s="136"/>
      <c r="B14" s="140" t="s">
        <v>102</v>
      </c>
      <c r="C14" s="137"/>
      <c r="D14" s="137"/>
      <c r="E14" s="135"/>
      <c r="F14" s="117"/>
      <c r="G14" s="116"/>
      <c r="H14" s="116"/>
      <c r="I14" s="116"/>
      <c r="J14" s="116"/>
    </row>
    <row r="15" spans="1:13" s="120" customFormat="1" ht="15" hidden="1">
      <c r="A15" s="157" t="s">
        <v>80</v>
      </c>
      <c r="B15" s="158"/>
      <c r="C15" s="158"/>
      <c r="D15" s="158"/>
      <c r="E15" s="159"/>
      <c r="F15" s="118">
        <f t="shared" ref="F15:F25" si="0">SUM(G15:J15)</f>
        <v>290</v>
      </c>
      <c r="G15" s="118">
        <f>G16+G20</f>
        <v>290</v>
      </c>
      <c r="H15" s="118">
        <f>H16+H20</f>
        <v>0</v>
      </c>
      <c r="I15" s="118">
        <f>I16+I20</f>
        <v>0</v>
      </c>
      <c r="J15" s="118">
        <f>J16+J20</f>
        <v>0</v>
      </c>
      <c r="K15" s="119"/>
      <c r="L15" s="119"/>
      <c r="M15" s="119"/>
    </row>
    <row r="16" spans="1:13" s="127" customFormat="1" hidden="1">
      <c r="A16" s="121" t="s">
        <v>77</v>
      </c>
      <c r="B16" s="122" t="s">
        <v>81</v>
      </c>
      <c r="C16" s="123"/>
      <c r="D16" s="123"/>
      <c r="E16" s="124"/>
      <c r="F16" s="125">
        <f t="shared" si="0"/>
        <v>0</v>
      </c>
      <c r="G16" s="126">
        <f>SUM(G17:G19)</f>
        <v>0</v>
      </c>
      <c r="H16" s="126">
        <f>SUM(H17:H19)</f>
        <v>0</v>
      </c>
      <c r="I16" s="126">
        <f>SUM(I17:I19)</f>
        <v>0</v>
      </c>
      <c r="J16" s="126">
        <f>SUM(J17:J19)</f>
        <v>0</v>
      </c>
    </row>
    <row r="17" spans="1:13" s="127" customFormat="1" ht="80.25" hidden="1" customHeight="1">
      <c r="A17" s="121" t="s">
        <v>78</v>
      </c>
      <c r="B17" s="128" t="s">
        <v>96</v>
      </c>
      <c r="C17" s="121" t="s">
        <v>82</v>
      </c>
      <c r="D17" s="121" t="s">
        <v>83</v>
      </c>
      <c r="E17" s="131" t="s">
        <v>92</v>
      </c>
      <c r="F17" s="129">
        <f t="shared" si="0"/>
        <v>0</v>
      </c>
      <c r="G17" s="130"/>
      <c r="H17" s="130"/>
      <c r="I17" s="130"/>
      <c r="J17" s="130"/>
    </row>
    <row r="18" spans="1:13" ht="9.75" hidden="1" customHeight="1">
      <c r="A18" s="121" t="s">
        <v>79</v>
      </c>
      <c r="B18" s="128" t="s">
        <v>91</v>
      </c>
      <c r="C18" s="121" t="s">
        <v>82</v>
      </c>
      <c r="D18" s="121" t="s">
        <v>83</v>
      </c>
      <c r="F18" s="129">
        <f t="shared" si="0"/>
        <v>0</v>
      </c>
      <c r="G18" s="130"/>
      <c r="H18" s="130"/>
      <c r="I18" s="130"/>
      <c r="J18" s="130"/>
      <c r="K18" s="113"/>
      <c r="L18" s="113"/>
      <c r="M18" s="113"/>
    </row>
    <row r="19" spans="1:13" ht="51" hidden="1">
      <c r="A19" s="121" t="s">
        <v>84</v>
      </c>
      <c r="B19" s="128" t="s">
        <v>97</v>
      </c>
      <c r="C19" s="121"/>
      <c r="D19" s="121"/>
      <c r="E19" s="116"/>
      <c r="F19" s="129"/>
      <c r="G19" s="130"/>
      <c r="H19" s="130"/>
      <c r="I19" s="130"/>
      <c r="J19" s="130"/>
      <c r="K19" s="113"/>
      <c r="L19" s="113"/>
      <c r="M19" s="113"/>
    </row>
    <row r="20" spans="1:13" ht="55.5" hidden="1" customHeight="1">
      <c r="A20" s="121" t="s">
        <v>86</v>
      </c>
      <c r="B20" s="122"/>
      <c r="C20" s="123"/>
      <c r="D20" s="123"/>
      <c r="E20" s="124"/>
      <c r="F20" s="125">
        <f t="shared" si="0"/>
        <v>290</v>
      </c>
      <c r="G20" s="126">
        <f>SUM(G22:G24)</f>
        <v>290</v>
      </c>
      <c r="H20" s="126">
        <f>SUM(H22:H24)</f>
        <v>0</v>
      </c>
      <c r="I20" s="126">
        <f>SUM(I22:I24)</f>
        <v>0</v>
      </c>
      <c r="J20" s="126">
        <f>SUM(J22:J24)</f>
        <v>0</v>
      </c>
    </row>
    <row r="21" spans="1:13" ht="55.5" customHeight="1">
      <c r="A21" s="121" t="s">
        <v>77</v>
      </c>
      <c r="B21" s="128" t="s">
        <v>110</v>
      </c>
      <c r="C21" s="121" t="s">
        <v>82</v>
      </c>
      <c r="D21" s="121" t="s">
        <v>109</v>
      </c>
      <c r="E21" s="116">
        <v>130080740</v>
      </c>
      <c r="F21" s="129">
        <v>-290</v>
      </c>
      <c r="G21" s="130">
        <v>-290</v>
      </c>
      <c r="H21" s="126"/>
      <c r="I21" s="126"/>
      <c r="J21" s="126"/>
    </row>
    <row r="22" spans="1:13" ht="59.25" customHeight="1">
      <c r="A22" s="121" t="s">
        <v>78</v>
      </c>
      <c r="B22" s="128" t="s">
        <v>111</v>
      </c>
      <c r="C22" s="121" t="s">
        <v>82</v>
      </c>
      <c r="D22" s="121" t="s">
        <v>109</v>
      </c>
      <c r="E22" s="116">
        <v>130080750</v>
      </c>
      <c r="F22" s="129">
        <v>290</v>
      </c>
      <c r="G22" s="130">
        <v>290</v>
      </c>
      <c r="H22" s="130"/>
      <c r="I22" s="130"/>
      <c r="J22" s="130"/>
    </row>
    <row r="23" spans="1:13" ht="95.25" hidden="1" customHeight="1">
      <c r="A23" s="121" t="s">
        <v>87</v>
      </c>
      <c r="B23" s="128" t="s">
        <v>95</v>
      </c>
      <c r="C23" s="121" t="s">
        <v>82</v>
      </c>
      <c r="D23" s="121" t="s">
        <v>93</v>
      </c>
      <c r="E23" s="116" t="s">
        <v>94</v>
      </c>
      <c r="F23" s="129"/>
      <c r="G23" s="130"/>
      <c r="H23" s="130"/>
      <c r="I23" s="130"/>
      <c r="J23" s="130"/>
    </row>
    <row r="24" spans="1:13" hidden="1">
      <c r="A24" s="121" t="s">
        <v>88</v>
      </c>
      <c r="B24" s="128" t="s">
        <v>85</v>
      </c>
      <c r="C24" s="121"/>
      <c r="D24" s="121"/>
      <c r="E24" s="116"/>
      <c r="F24" s="129">
        <f t="shared" si="0"/>
        <v>0</v>
      </c>
      <c r="G24" s="130"/>
      <c r="H24" s="130"/>
      <c r="I24" s="130"/>
      <c r="J24" s="130"/>
    </row>
    <row r="25" spans="1:13" hidden="1">
      <c r="A25" s="121" t="s">
        <v>89</v>
      </c>
      <c r="B25" s="128" t="s">
        <v>90</v>
      </c>
      <c r="C25" s="121"/>
      <c r="D25" s="121"/>
      <c r="E25" s="116"/>
      <c r="F25" s="129">
        <f t="shared" si="0"/>
        <v>0</v>
      </c>
      <c r="G25" s="130"/>
      <c r="H25" s="130"/>
      <c r="I25" s="130"/>
      <c r="J25" s="130"/>
    </row>
    <row r="28" spans="1:13">
      <c r="E28" s="132"/>
    </row>
    <row r="29" spans="1:13">
      <c r="E29" s="132"/>
    </row>
  </sheetData>
  <mergeCells count="10">
    <mergeCell ref="A15:E15"/>
    <mergeCell ref="G1:J1"/>
    <mergeCell ref="A3:J3"/>
    <mergeCell ref="A5:A6"/>
    <mergeCell ref="B5:B6"/>
    <mergeCell ref="C5:C6"/>
    <mergeCell ref="D5:D6"/>
    <mergeCell ref="E5:E6"/>
    <mergeCell ref="F5:F6"/>
    <mergeCell ref="G5:J5"/>
  </mergeCells>
  <pageMargins left="0" right="0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август</vt:lpstr>
      <vt:lpstr>расифровка (2)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2024-07-30T06:18:53Z</dcterms:modified>
</cp:coreProperties>
</file>